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2188" windowHeight="9000" activeTab="1"/>
  </bookViews>
  <sheets>
    <sheet name="GBQD PU" sheetId="2" r:id="rId1"/>
    <sheet name="GBQĐ HC GIOANG" sheetId="1" r:id="rId2"/>
  </sheets>
  <externalReferences>
    <externalReference r:id="rId3"/>
  </externalReferences>
  <definedNames>
    <definedName name="MmExcelLinker_337687AB_9B92_4ACA_8486_1E1936A2F2DC" localSheetId="1">Logo [1]Ngang!$1:$5</definedName>
    <definedName name="_xlnm.Print_Area" localSheetId="1">'GBQĐ HC GIOANG'!$A$1:$I$61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<sst xmlns="http://schemas.openxmlformats.org/spreadsheetml/2006/main" count="520" uniqueCount="257">
  <si>
    <t>Hà Nội, ngày 01 tháng 10 năm 2026.</t>
  </si>
  <si>
    <t>BẢNG GIÁ QUY ĐỊNH PU - OVALVN</t>
  </si>
  <si>
    <t>(No.261001/OVAL)</t>
  </si>
  <si>
    <t>BÊN BÁN</t>
  </si>
  <si>
    <t>BÊN MUA</t>
  </si>
  <si>
    <t>CÔNG TY CỔ PHẦN CÔNG NGHIỆP OVAL VIỆT NAM</t>
  </si>
  <si>
    <t>QUÝ KHÁCH HÀNG</t>
  </si>
  <si>
    <t>Địa chỉ: A16 – NV6 ô số 06, Khu đô thị mới hai bên đường Lê Trọng Tấn, Phường Tây Mỗ, Thành phố Hà Nội, Việt Nam</t>
  </si>
  <si>
    <t xml:space="preserve">Địa chỉ : </t>
  </si>
  <si>
    <t>Tel/Fax/Email: 090 1234 606</t>
  </si>
  <si>
    <t xml:space="preserve">Tel/Fax/: </t>
  </si>
  <si>
    <t>MS thuế/ MS Doanh Nghiệp: 0107622116</t>
  </si>
  <si>
    <t xml:space="preserve">MS thuế/ MS Doanh Nghiệp : </t>
  </si>
  <si>
    <t>Tài khoản số: 4521146868 tại ngân hàng BIDV - Chi nhánh Vạn Phúc, Hà Nội.</t>
  </si>
  <si>
    <t xml:space="preserve">Tài khoản số: </t>
  </si>
  <si>
    <t>Bên Bán:                                                         Chức Vụ :</t>
  </si>
  <si>
    <t xml:space="preserve">Bên Mua :                                               Chức Vụ : </t>
  </si>
  <si>
    <t xml:space="preserve">Email: </t>
  </si>
  <si>
    <t>CHI TIẾT VỀ SẢN PHẨM VÀ GIÁ BÁN</t>
  </si>
  <si>
    <t>TT</t>
  </si>
  <si>
    <t>Tên gọi/ Hạng mục</t>
  </si>
  <si>
    <t>Mã hiệu/Thông số kỹ thuật</t>
  </si>
  <si>
    <t>Đơn vị tính</t>
  </si>
  <si>
    <t>SL chi tiết (Đơn vị đóng gói)</t>
  </si>
  <si>
    <t>Số lượng tính</t>
  </si>
  <si>
    <t>Đơn giá
(Chưa VAT)</t>
  </si>
  <si>
    <t>Thành Tiền
(Chưa VAT)</t>
  </si>
  <si>
    <t>Hãng SX/ Xuất xứ</t>
  </si>
  <si>
    <t>HỆ BƠM MÁY / PANEL / BẢO ÔN</t>
  </si>
  <si>
    <t>POLYOL Hệ C5 CP-01K/07</t>
  </si>
  <si>
    <t>Kg</t>
  </si>
  <si>
    <t>SOYO-AGC/China</t>
  </si>
  <si>
    <t>Tên gọi thương mại trong nước</t>
  </si>
  <si>
    <r>
      <rPr>
        <sz val="10"/>
        <rFont val="Times New Roman"/>
        <charset val="134"/>
      </rPr>
      <t xml:space="preserve">Polyol hệ C5 làm Panel / ký hiệu: </t>
    </r>
    <r>
      <rPr>
        <b/>
        <sz val="10"/>
        <rFont val="Times New Roman"/>
        <charset val="134"/>
      </rPr>
      <t>PN28C5-01K7</t>
    </r>
  </si>
  <si>
    <t>Tên gọi quốc tế (hãng SX)</t>
  </si>
  <si>
    <t>POLYOL CP-01K/07</t>
  </si>
  <si>
    <t>Hãng SX/Xuất xứ</t>
  </si>
  <si>
    <t>Ứng dụng chính/ phổ thông</t>
  </si>
  <si>
    <t>Sản phẩm foarm cứng làm tấm panel, tấm cách nhiệt, tấm lợp chất lượng cao</t>
  </si>
  <si>
    <t>Tỷ trọng nở tự do</t>
  </si>
  <si>
    <t>26-28 Kg/m3</t>
  </si>
  <si>
    <t>Tỷ trọng nở khối Foam thành phẩm</t>
  </si>
  <si>
    <t>35Kg/m3 đến 45Kg/m3 tùy theo nhu cầu tỷ trong khối Foam</t>
  </si>
  <si>
    <t>Phương pháp sản xuất</t>
  </si>
  <si>
    <t>Sử dụng máy bơm PU áp cao hoặc áp thấp/ Có thể trộn tay</t>
  </si>
  <si>
    <t>Tỷ lệ phối trộn</t>
  </si>
  <si>
    <t>Tỷ lệ Polyol/ISO = 1/1.2 - 1.25 (Tính theo khối lượng)</t>
  </si>
  <si>
    <t>Cấp độ chống cháy</t>
  </si>
  <si>
    <t>Không</t>
  </si>
  <si>
    <t>Nhiệt độ phản ứng</t>
  </si>
  <si>
    <t>Thời gian phản ứng điển hình ở nhiệt độ 27-30ºC</t>
  </si>
  <si>
    <t>Thời gian tạo kem</t>
  </si>
  <si>
    <t>22 giây</t>
  </si>
  <si>
    <t>Thời gian tạo liên kết</t>
  </si>
  <si>
    <t>220 giây</t>
  </si>
  <si>
    <t xml:space="preserve">Nhiệt độ bảo quản </t>
  </si>
  <si>
    <t>Nhiệt độ bảo quản cả thùng thích hợp 18ºC - 25ºC</t>
  </si>
  <si>
    <t>Thời gian lưu trữ thích hợp</t>
  </si>
  <si>
    <t>Từ 08 tháng</t>
  </si>
  <si>
    <t>Độ bền/độ hòa tan của Foam thành phẩm</t>
  </si>
  <si>
    <t>Foam rất trơ với môi trường tự nhiên/ không tan trong nước/  Foam hòa tan từng phần, biến dạng từng phần trong Toluene, Ethyl Acetate hoặc Aceton</t>
  </si>
  <si>
    <t>POLYETHER POLYOL OV-B30CPS</t>
  </si>
  <si>
    <t>Oval OEM/Shandong Jin China</t>
  </si>
  <si>
    <t>Chủng loại/ ký hiệu</t>
  </si>
  <si>
    <r>
      <rPr>
        <sz val="10"/>
        <rFont val="Times New Roman"/>
        <charset val="134"/>
      </rPr>
      <t xml:space="preserve">Polyol hệ bơm máy / Làm Panel, Bảo ôn / ký hiệu </t>
    </r>
    <r>
      <rPr>
        <b/>
        <sz val="10"/>
        <rFont val="Times New Roman"/>
        <charset val="134"/>
      </rPr>
      <t>OV-B30CPS</t>
    </r>
  </si>
  <si>
    <t>Phù hợp cho sản xuất tấm Panel dày dưới 50mm bằng dây chuyền liên tục, làm bảo ôn trong Ngành công nghiệp điện lạnh (Tủ đông, tủ lạnh, thùng đá), làm bảo ôn cho máy NLMT.</t>
  </si>
  <si>
    <t>29-30 Kg/m3</t>
  </si>
  <si>
    <t>Tỷ trọng khối Foam thành phẩm</t>
  </si>
  <si>
    <t>40Kg/m3 đến 45Kg/m3 tùy theo nhu cầu Tỷ trọng</t>
  </si>
  <si>
    <t>Sử dụng máy bơm PU áp cao hoặc áp thấp</t>
  </si>
  <si>
    <t>Tỷ lệ Polyol/ISO = 1/1.1 (Tính theo khối lượng)</t>
  </si>
  <si>
    <t>Thời gian phản ứng điển hình ở nhiệt độ 28ºC</t>
  </si>
  <si>
    <t>Thời gian khuấy</t>
  </si>
  <si>
    <t>6 giây</t>
  </si>
  <si>
    <t>12 giây</t>
  </si>
  <si>
    <t>57 giây</t>
  </si>
  <si>
    <t>Từ 06 tháng</t>
  </si>
  <si>
    <t>POLYETHER POLYOL OV-B28B2</t>
  </si>
  <si>
    <r>
      <rPr>
        <sz val="10"/>
        <rFont val="Times New Roman"/>
        <charset val="134"/>
      </rPr>
      <t xml:space="preserve">Polyol hệ bơm máy/ Làm Panel / ký hiệu </t>
    </r>
    <r>
      <rPr>
        <b/>
        <sz val="10"/>
        <rFont val="Times New Roman"/>
        <charset val="134"/>
      </rPr>
      <t>OV-B28B2</t>
    </r>
  </si>
  <si>
    <t>Shandong Jin De Feng/China</t>
  </si>
  <si>
    <t>SRR/China</t>
  </si>
  <si>
    <t>Chuyên dụng cho dây truyền sản xuất Panel liên tục, độ dày &lt; 40mm, khổ tấm &lt; 400mm</t>
  </si>
  <si>
    <t>28 Kg/m3</t>
  </si>
  <si>
    <t>35-38 Kg/m3</t>
  </si>
  <si>
    <t>Tỷ lệ trộn với ISO</t>
  </si>
  <si>
    <t>B2</t>
  </si>
  <si>
    <t>5-7 giây</t>
  </si>
  <si>
    <t>33-35 giây</t>
  </si>
  <si>
    <t>Nhiệt độ bảo quản cả thùng thích hợp 18ºC - 29ºC</t>
  </si>
  <si>
    <t>POLYETHER POLYOL OV-B33PN</t>
  </si>
  <si>
    <r>
      <rPr>
        <sz val="10"/>
        <rFont val="Times New Roman"/>
        <charset val="134"/>
      </rPr>
      <t xml:space="preserve">Polyol hệ bơm máy/ Làm Panel / ký hiệu </t>
    </r>
    <r>
      <rPr>
        <b/>
        <sz val="10"/>
        <rFont val="Times New Roman"/>
        <charset val="134"/>
      </rPr>
      <t>OV-B33PN</t>
    </r>
  </si>
  <si>
    <t>Phù hợp cho Dây truyền sản xuất tấm Panel không liên tục, chiều dày &lt; 6m. Dùng làm Bảo ôn cách nhiệt cho Tủ lạnh, tủ đông, thùng đá, ca cách nhiệt…</t>
  </si>
  <si>
    <t>33 Kg/m3</t>
  </si>
  <si>
    <t>45-48 Kg/m3 tùy theo nhu cầu Tỷ trọng</t>
  </si>
  <si>
    <t>Tỷ lệ Polyol/ISO = 1/1.2 (Tính theo khối lượng)</t>
  </si>
  <si>
    <t>15 giây</t>
  </si>
  <si>
    <t>127 giây</t>
  </si>
  <si>
    <t>POLYETHER POLYOL OV-B30CPE</t>
  </si>
  <si>
    <r>
      <rPr>
        <sz val="10"/>
        <rFont val="Times New Roman"/>
        <charset val="134"/>
      </rPr>
      <t xml:space="preserve">Polyol hệ bơm máy/ Làm Bảo ôn / ký hiệu </t>
    </r>
    <r>
      <rPr>
        <b/>
        <sz val="10"/>
        <rFont val="Times New Roman"/>
        <charset val="134"/>
      </rPr>
      <t>OV-B30CPE</t>
    </r>
  </si>
  <si>
    <t>Phù hợp cho dây truyền tấm Panel không liên tục &lt;6m. Lớp bảo ôn cách nhiệt cho tủ đông, tủ lạnh, thùng đá, ca cách nhiệt và Bình nóng lạnh.</t>
  </si>
  <si>
    <t>30-31 Kg/m3</t>
  </si>
  <si>
    <t>40-45 Kg/m3</t>
  </si>
  <si>
    <t>Tỷ lệ Polyol/ISO = 1/1.05 (Tính theo khối lượng)</t>
  </si>
  <si>
    <t>17 giây</t>
  </si>
  <si>
    <t>91 giây</t>
  </si>
  <si>
    <t>HỆ TRỘN TAY / ĐỔ RÓT</t>
  </si>
  <si>
    <t>POLYETHER POLYOL YB-R001/12FA (Hệ 245FA)</t>
  </si>
  <si>
    <r>
      <rPr>
        <sz val="10"/>
        <rFont val="Times New Roman"/>
        <charset val="134"/>
      </rPr>
      <t xml:space="preserve">Polyol hệ đổ rót, trộn tay/ ký hiệu </t>
    </r>
    <r>
      <rPr>
        <b/>
        <sz val="10"/>
        <rFont val="Times New Roman"/>
        <charset val="134"/>
      </rPr>
      <t>OV-TT42-12FA</t>
    </r>
  </si>
  <si>
    <t>POLYOL YB-R001/12FA</t>
  </si>
  <si>
    <t>Đổ trực tiếp tại các công trình, cách nhiệt vách, cửa, đường ống ngay tại công trình, bảo ôn hệ thống điện lạnh, bảo ôn hệ thống Chiller…</t>
  </si>
  <si>
    <t>43 Kg/m3</t>
  </si>
  <si>
    <t>43-45 Kg/m3</t>
  </si>
  <si>
    <t>Đổ rót / Trộn tay / Thi công trực tiếp</t>
  </si>
  <si>
    <t>35 giây</t>
  </si>
  <si>
    <t>197 giây</t>
  </si>
  <si>
    <t>6 tháng</t>
  </si>
  <si>
    <t>POLYOL MF-21K-35FA ( Hệ 245FA) / HỆ BƠM MÁY</t>
  </si>
  <si>
    <r>
      <rPr>
        <sz val="10"/>
        <rFont val="Times New Roman"/>
        <charset val="134"/>
      </rPr>
      <t xml:space="preserve">Polyol hệ 245FA làm bảo ôn/ ký hiệu </t>
    </r>
    <r>
      <rPr>
        <b/>
        <sz val="10"/>
        <rFont val="Times New Roman"/>
        <charset val="134"/>
      </rPr>
      <t>BO45-35FA</t>
    </r>
  </si>
  <si>
    <t>POLYOL  MF-21K-35FA</t>
  </si>
  <si>
    <t>Ngành công nghiệp điện lạnh: Tủ đông, tủ lạnh, tủ mát, thùng/ca cách nhiệt; Bình nóng lạnh, bình năng lượng mặt trời; thiết bị cách nhiệt;</t>
  </si>
  <si>
    <t>26 Kg/m3</t>
  </si>
  <si>
    <t>42-45 Kg/m3</t>
  </si>
  <si>
    <t>Tỷ lệ Polyol/ISO = 1/1.05 - 1.15 (Tính theo khối lượng)</t>
  </si>
  <si>
    <t>B3</t>
  </si>
  <si>
    <t>23 giây</t>
  </si>
  <si>
    <t>184 giây</t>
  </si>
  <si>
    <t>Từ 8-12 tháng</t>
  </si>
  <si>
    <t>POLYETHER POLYOL YB-R002-45W (HỆ NƯỚC)</t>
  </si>
  <si>
    <t>NIPPON VietNam</t>
  </si>
  <si>
    <r>
      <rPr>
        <sz val="10"/>
        <rFont val="Times New Roman"/>
        <charset val="134"/>
      </rPr>
      <t xml:space="preserve">Polyol hệ đổ rót, trộn tay/ ký hiệu </t>
    </r>
    <r>
      <rPr>
        <b/>
        <sz val="10"/>
        <rFont val="Times New Roman"/>
        <charset val="134"/>
      </rPr>
      <t>OV-TT45W</t>
    </r>
  </si>
  <si>
    <t>POLYOL NJ403</t>
  </si>
  <si>
    <t>Nippon Vietnam</t>
  </si>
  <si>
    <t>40 Kg/m3</t>
  </si>
  <si>
    <t>&gt; 45 Kg/m3</t>
  </si>
  <si>
    <t>Thời gian phản ứng điển hình ở nhiệt độ 40ºC</t>
  </si>
  <si>
    <t>30 giây</t>
  </si>
  <si>
    <t>95 giây</t>
  </si>
  <si>
    <t>Thời gian khô bề mặt</t>
  </si>
  <si>
    <t>180 giây</t>
  </si>
  <si>
    <t>HỆ FOAM PHUN</t>
  </si>
  <si>
    <t>POLYOL OV-SP37H (Hệ phun cách nhiệt - Trợ nở Nước)</t>
  </si>
  <si>
    <r>
      <rPr>
        <sz val="10"/>
        <rFont val="Times New Roman"/>
        <charset val="134"/>
      </rPr>
      <t xml:space="preserve">Polyol hệ phun cách nhiệt/ ký hiệu </t>
    </r>
    <r>
      <rPr>
        <b/>
        <sz val="10"/>
        <rFont val="Times New Roman"/>
        <charset val="134"/>
      </rPr>
      <t>OV-SP37H</t>
    </r>
  </si>
  <si>
    <t>POLYOL OV-SP37H</t>
  </si>
  <si>
    <t>Bảo ôn kho lạnh, bồn bể chứa xăng dầu, mái – vách – trần nhà xưởng… (Chuyên dụng cho mái ngoài trời), thi công trực tiếp bằng máy phun chuyên dụng</t>
  </si>
  <si>
    <t>37 Kg/m3</t>
  </si>
  <si>
    <t>&gt;55 Kg/m3</t>
  </si>
  <si>
    <t>Sử dụng máy phun áp cao và súng phun trực tiếp</t>
  </si>
  <si>
    <t>Tỷ lệ Polyol/ISO = 1/1.05 - 1.1 (Tính theo khối lượng)</t>
  </si>
  <si>
    <t>B2 (Theo DIN 4102 - 1:1998)</t>
  </si>
  <si>
    <t>Thời gian phản ứng điển hình ở nhiệt độ 40-45ºC</t>
  </si>
  <si>
    <t>3 giây</t>
  </si>
  <si>
    <t>12` giây</t>
  </si>
  <si>
    <t>POLYOL OV-SP27H (Hệ phun cách nhiệt - Trợ nở Nước)</t>
  </si>
  <si>
    <r>
      <rPr>
        <sz val="10"/>
        <rFont val="Times New Roman"/>
        <charset val="134"/>
      </rPr>
      <t xml:space="preserve">Polyol hệ phun cách nhiệt/ ký hiệu </t>
    </r>
    <r>
      <rPr>
        <b/>
        <sz val="10"/>
        <rFont val="Times New Roman"/>
        <charset val="134"/>
      </rPr>
      <t>OV-SP27H</t>
    </r>
  </si>
  <si>
    <t>POLYOL OV-SP27H</t>
  </si>
  <si>
    <t>Bảo ôn kho lạnh, bồn bể chứa xăng dầu, mái – vách – trần nhà xưởng… (Chuyên dụng cho thi công bên trong), thi công trực tiếp bằng máy phun chuyên dụng</t>
  </si>
  <si>
    <t>27 Kg/m3</t>
  </si>
  <si>
    <t>B2 (Theo GB/T8624)</t>
  </si>
  <si>
    <t>POLYOL OV-SP10H (Hệ phun cách âm - Trợ nở Nước - Open Cell)</t>
  </si>
  <si>
    <r>
      <rPr>
        <sz val="10"/>
        <rFont val="Times New Roman"/>
        <charset val="134"/>
      </rPr>
      <t xml:space="preserve">Polyol hệ phun cách âm/ ký hiệu </t>
    </r>
    <r>
      <rPr>
        <b/>
        <sz val="10"/>
        <rFont val="Times New Roman"/>
        <charset val="134"/>
      </rPr>
      <t>OV-SP10H</t>
    </r>
  </si>
  <si>
    <t>POLYOL OV-SP10H</t>
  </si>
  <si>
    <t>Foam chuyên dụng cho cách âm, dùng cho phòng hát karaoke, nhà dân dụng… (Chuyên dụng thi công bên trong) thi công trực tiếp bằng máy phun chuyên dụng</t>
  </si>
  <si>
    <t>12 Kg/m3</t>
  </si>
  <si>
    <t>18-20 Kg/m3</t>
  </si>
  <si>
    <t>II</t>
  </si>
  <si>
    <t xml:space="preserve"> HÓA CHẤT ISOCYANNATE  MDI-MR200</t>
  </si>
  <si>
    <t>MDI MR200</t>
  </si>
  <si>
    <t>Dùng chung trong mọi ngành Foam cứng; ứng dụng sản xuất chất đóng rắn trong ngành sơn Polyurethane.</t>
  </si>
  <si>
    <t>Tosoh Japan/Japan</t>
  </si>
  <si>
    <t>ISO MR200</t>
  </si>
  <si>
    <t>ISOCYANNATE  MDI-MR200</t>
  </si>
  <si>
    <t>Tỷ trọng</t>
  </si>
  <si>
    <t>1.236 x 103 (kg/m3) ở 25ºC</t>
  </si>
  <si>
    <t>Áp suất hơi</t>
  </si>
  <si>
    <t>&lt; 0.001 pa ở 25ºC</t>
  </si>
  <si>
    <t>Độ hòa tan</t>
  </si>
  <si>
    <t>Không tan trong nước, Hòa tan trong toluene, ethyl acetate hoặc aceton</t>
  </si>
  <si>
    <t xml:space="preserve">Độ bám dính (độ nhớt) </t>
  </si>
  <si>
    <t>ở 25ºC . 150-250 mPa.s</t>
  </si>
  <si>
    <t>Điểm chớp cháy</t>
  </si>
  <si>
    <t>226ºC</t>
  </si>
  <si>
    <t>06-12 tháng (Nhiệt độ thích hợp 18ºC ~ 29ºC)</t>
  </si>
  <si>
    <t>Cộng</t>
  </si>
  <si>
    <t>Thuế VAT (8%)</t>
  </si>
  <si>
    <t>Tổng cộng</t>
  </si>
  <si>
    <t>Lưu ý: Báo giá có hiệu lực trong vòng 15 ngày.</t>
  </si>
  <si>
    <t xml:space="preserve">Điều kiện thương mại : </t>
  </si>
  <si>
    <t>Thời gian giao hàng :</t>
  </si>
  <si>
    <t>Hàng được giao trong ngày, hoặc thỏa thuận khi mua</t>
  </si>
  <si>
    <t xml:space="preserve">Địa điểm giao hàng : </t>
  </si>
  <si>
    <t>Khi mua số lương từ 1000Kg miễn phí vận chuyển trong phạm vi 50km, xa hơn có tính phí vận tải.</t>
  </si>
  <si>
    <t xml:space="preserve">Điều kiện thanh toán : </t>
  </si>
  <si>
    <t>Thanh toán khi nhận hàng.</t>
  </si>
  <si>
    <t>Xin trân trọng cảm ơn và mong có sự hợp tác..!</t>
  </si>
  <si>
    <t>ĐẠI DIÊN BÊN BÁN</t>
  </si>
  <si>
    <t>ĐẠI DIỆN BÊN MUA</t>
  </si>
  <si>
    <t>BẢNG BÁO GIÁ</t>
  </si>
  <si>
    <t>( No.261001/OVAL)</t>
  </si>
  <si>
    <t xml:space="preserve">Địa chỉ: </t>
  </si>
  <si>
    <t>Hotline: 0901234606</t>
  </si>
  <si>
    <r>
      <rPr>
        <sz val="10.5"/>
        <color theme="1"/>
        <rFont val="Times New Roman"/>
        <charset val="134"/>
      </rPr>
      <t>MS thuế/ MS Doanh Nghiệp</t>
    </r>
    <r>
      <rPr>
        <b/>
        <sz val="10.5"/>
        <color indexed="8"/>
        <rFont val="Times New Roman"/>
        <charset val="134"/>
      </rPr>
      <t xml:space="preserve">: </t>
    </r>
    <r>
      <rPr>
        <sz val="10.5"/>
        <color indexed="8"/>
        <rFont val="Times New Roman"/>
        <charset val="134"/>
      </rPr>
      <t>0107622116</t>
    </r>
  </si>
  <si>
    <t xml:space="preserve">MS thuế/ MS Doanh Nghiệp: </t>
  </si>
  <si>
    <t>Tài khoản số: 4521146868 tại BIDV Vạn Phúc - Hà Nội</t>
  </si>
  <si>
    <r>
      <rPr>
        <b/>
        <sz val="10.5"/>
        <rFont val="Times New Roman"/>
        <charset val="134"/>
      </rPr>
      <t xml:space="preserve">Bên Bán: </t>
    </r>
    <r>
      <rPr>
        <sz val="10.5"/>
        <rFont val="Times New Roman"/>
        <charset val="134"/>
      </rPr>
      <t xml:space="preserve">      </t>
    </r>
  </si>
  <si>
    <t xml:space="preserve">Bên Mua:                                        Chức Vụ: </t>
  </si>
  <si>
    <t xml:space="preserve">Thành Tiền
(Chưa VAT)
</t>
  </si>
  <si>
    <t>POLYOL YB-R001/9J</t>
  </si>
  <si>
    <t>Ứng dụng: Bảo ôn bình nóng lạnh; Máy NLMT; Bảo ôn Tủ đông, tủ lạnh, tủ mát, thùng/ca cách nhiệt…</t>
  </si>
  <si>
    <t>Tỷ trọng khối Foam</t>
  </si>
  <si>
    <t>34-35 Kg/m3</t>
  </si>
  <si>
    <t>Tỷ lệ Polyol/ISO=1/1 (Tính theo thể tích)
Tỷ lệ Polyol/Iso=1/1.148 (Theo khối lượng)</t>
  </si>
  <si>
    <t>26-28ºC</t>
  </si>
  <si>
    <t>Thời gian phản ứng</t>
  </si>
  <si>
    <t>17-19s</t>
  </si>
  <si>
    <t xml:space="preserve">Thời gian tạo gel </t>
  </si>
  <si>
    <t>88-92s</t>
  </si>
  <si>
    <t>Từ 08-12 tháng</t>
  </si>
  <si>
    <t>POLYOL YB-R001/12</t>
  </si>
  <si>
    <t>Ứng dụng: Đổ trực tiếp tại công trình, làm đầy khoang và khoảng trống. Cách nhiệt vách, cửa, đường ống bằng phương pháp đổ.</t>
  </si>
  <si>
    <t>40-42 Kg/m3</t>
  </si>
  <si>
    <t>Tỷ lệ phối trộn Polyol/MDI</t>
  </si>
  <si>
    <t>Tỷ lệ khối lượng Polyol/ISO=1/1.1</t>
  </si>
  <si>
    <t>Nhiệt độ phản ứng thích hợp</t>
  </si>
  <si>
    <t>25ºC</t>
  </si>
  <si>
    <t>32s</t>
  </si>
  <si>
    <t>155s</t>
  </si>
  <si>
    <t>Từ 08 -12 tháng</t>
  </si>
  <si>
    <t>HÓA CHẤT PHUN GIOĂNG
(Polyurethane Foaming Glue)</t>
  </si>
  <si>
    <t>Hóa chất phun gioăng 2 thành phần. Sản phẩm này được sử dụng để sản xuất gioăng xốp tạo hình tại chỗ (FIPFG – Formed-In-Place Foam Gasket) và các sản phẩm xốp đúc khuôn.</t>
  </si>
  <si>
    <t>Oval OEM/China</t>
  </si>
  <si>
    <t>Đặc tính nổi bật</t>
  </si>
  <si>
    <t>Độ mềm dẻo tốt, Độ bám dính cao với bề mặt trong quá trình lắp ráp.
Độ hút nước thấp, Bề mặt của dải cao su phẳng, đồng đều và có tính thẩm mỹ cao.
Độ bền cơ học cao, Khả năng bảo vệ cao
Đáp ứng tiêu chuẩn UL 50</t>
  </si>
  <si>
    <t>Tên gọi quốc tế</t>
  </si>
  <si>
    <t>Polyurethane Foaming Glue</t>
  </si>
  <si>
    <t>Tỷ trọng nguyên liệu (Khuyến nghị sử dụng thêm không khí)</t>
  </si>
  <si>
    <t>1.02-1.08 g/ml</t>
  </si>
  <si>
    <t>Tỷ lệ khối lượng phối trộn A:B.</t>
  </si>
  <si>
    <t>A/B = 5/1 (Theo khối lượng)</t>
  </si>
  <si>
    <t xml:space="preserve">Nhiệt độ vận hành </t>
  </si>
  <si>
    <t>20-25 độ C với chất A</t>
  </si>
  <si>
    <t>15-30 độ C với chất B</t>
  </si>
  <si>
    <t>Thời gian bắt đầu phản ứng</t>
  </si>
  <si>
    <t>30-45 giây</t>
  </si>
  <si>
    <t>Thời gian khô</t>
  </si>
  <si>
    <t>Khoảng 10 phút</t>
  </si>
  <si>
    <t>Tỷ trọng thành phẩm sau khi tạo bọt</t>
  </si>
  <si>
    <t>320-360 gram/lit</t>
  </si>
  <si>
    <t>Độ cứng thành phẩm sau 24h</t>
  </si>
  <si>
    <t>45-55 Shore OO</t>
  </si>
  <si>
    <t>Hạn sử dụng/ Bảo quản</t>
  </si>
  <si>
    <t>Trong vòng 12 tháng kể từ ngày sản xuất, tại điều kiện nhiệt độ 10-30 độ C, hạn chế độ ẩm.</t>
  </si>
  <si>
    <t>Thời gian giao hàng:</t>
  </si>
  <si>
    <t xml:space="preserve">Địa điểm giao hàng: </t>
  </si>
  <si>
    <t>Khi mua số lương từ 250Kg miễn phí vận chuyển trong phạm vi 50km, xa hơn có tính phí vận tải.</t>
  </si>
  <si>
    <t xml:space="preserve">Điều kiện thanh toán: </t>
  </si>
  <si>
    <t>Thanh toán khi nhận đủ hàng hóa và chứng từ.</t>
  </si>
  <si>
    <t>ĐẠI DIỆN BÊN BÁN</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</si>
</sst>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0_-;\-* #,##0_-;_-* &quot;-&quot;_-;_-@_-"/>
    <numFmt numFmtId="42" formatCode="_-&quot;£&quot;* #,##0_-;\-&quot;£&quot;* #,##0_-;_-&quot;£&quot;* &quot;-&quot;_-;_-@_-"/>
    <numFmt numFmtId="44" formatCode="_-&quot;£&quot;* #,##0.00_-;\-&quot;£&quot;* #,##0.00_-;_-&quot;£&quot;* &quot;-&quot;??_-;_-@_-"/>
    <numFmt numFmtId="176" formatCode="_(* #,##0.00_);_(* \(#,##0.00\);_(* &quot;-&quot;??_);_(@_)"/>
    <numFmt numFmtId="177" formatCode="_(* #,##0_);_(* \(#,##0\);_(* &quot;-&quot;??_);_(@_)"/>
    <numFmt numFmtId="178" formatCode="dd\-mmm"/>
  </numFmts>
  <fonts count="77">
    <font>
      <sz val="11"/>
      <color theme="1"/>
      <name val="Calibri"/>
      <charset val="163"/>
      <scheme val="minor"/>
    </font>
    <font>
      <sz val="10"/>
      <name val="MS Sans Serif"/>
      <charset val="134"/>
    </font>
    <font>
      <sz val="10"/>
      <name val="Times New Roman"/>
      <charset val="134"/>
    </font>
    <font>
      <sz val="14"/>
      <name val="Times New Roman"/>
      <charset val="134"/>
    </font>
    <font>
      <sz val="10"/>
      <name val="Arial"/>
      <charset val="134"/>
    </font>
    <font>
      <sz val="8"/>
      <name val="Times New Roman"/>
      <charset val="134"/>
    </font>
    <font>
      <sz val="10"/>
      <color theme="1"/>
      <name val="Calibri"/>
      <charset val="134"/>
      <scheme val="minor"/>
    </font>
    <font>
      <sz val="10"/>
      <name val=".VnAvant"/>
      <charset val="134"/>
    </font>
    <font>
      <sz val="9"/>
      <color indexed="8"/>
      <name val="Times New Roman"/>
      <charset val="134"/>
    </font>
    <font>
      <sz val="12"/>
      <name val="Arial"/>
      <charset val="134"/>
    </font>
    <font>
      <sz val="28"/>
      <name val="Times New Roman"/>
      <charset val="134"/>
    </font>
    <font>
      <i/>
      <sz val="10"/>
      <color theme="1"/>
      <name val="Times New Roman"/>
      <charset val="134"/>
    </font>
    <font>
      <b/>
      <i/>
      <sz val="10.5"/>
      <color theme="1"/>
      <name val="Times New Roman"/>
      <charset val="134"/>
    </font>
    <font>
      <b/>
      <sz val="20"/>
      <color theme="1"/>
      <name val="Times New Roman"/>
      <charset val="134"/>
    </font>
    <font>
      <sz val="10"/>
      <color theme="1"/>
      <name val="Times New Roman"/>
      <charset val="134"/>
    </font>
    <font>
      <b/>
      <sz val="14"/>
      <color theme="1"/>
      <name val="Times New Roman"/>
      <charset val="134"/>
    </font>
    <font>
      <b/>
      <sz val="12"/>
      <color theme="1"/>
      <name val="Times New Roman"/>
      <charset val="134"/>
    </font>
    <font>
      <b/>
      <sz val="12"/>
      <name val="Times New Roman"/>
      <charset val="134"/>
    </font>
    <font>
      <sz val="10.5"/>
      <color theme="1"/>
      <name val="Times New Roman"/>
      <charset val="134"/>
    </font>
    <font>
      <b/>
      <sz val="10.5"/>
      <name val="Times New Roman"/>
      <charset val="134"/>
    </font>
    <font>
      <sz val="10.5"/>
      <name val="Times New Roman"/>
      <charset val="134"/>
    </font>
    <font>
      <b/>
      <sz val="10.5"/>
      <color theme="1"/>
      <name val="Times New Roman"/>
      <charset val="134"/>
    </font>
    <font>
      <b/>
      <sz val="10"/>
      <color theme="1"/>
      <name val="Times New Roman"/>
      <charset val="134"/>
    </font>
    <font>
      <b/>
      <sz val="11"/>
      <color theme="1"/>
      <name val="Times New Roman"/>
      <charset val="134"/>
    </font>
    <font>
      <b/>
      <sz val="11"/>
      <color rgb="FFFF0000"/>
      <name val="Times New Roman"/>
      <charset val="134"/>
    </font>
    <font>
      <b/>
      <sz val="10"/>
      <color rgb="FFFF0000"/>
      <name val="Times New Roman"/>
      <charset val="134"/>
    </font>
    <font>
      <sz val="10"/>
      <color rgb="FFFF0000"/>
      <name val="Times New Roman"/>
      <charset val="134"/>
    </font>
    <font>
      <sz val="8"/>
      <color theme="1"/>
      <name val="Times New Roman"/>
      <charset val="134"/>
    </font>
    <font>
      <sz val="8"/>
      <color rgb="FFFF0000"/>
      <name val="Times New Roman"/>
      <charset val="134"/>
    </font>
    <font>
      <b/>
      <sz val="10"/>
      <name val="Times New Roman"/>
      <charset val="134"/>
    </font>
    <font>
      <sz val="9"/>
      <color theme="1"/>
      <name val="Times New Roman"/>
      <charset val="134"/>
    </font>
    <font>
      <b/>
      <u/>
      <sz val="10"/>
      <color theme="1"/>
      <name val="Times New Roman"/>
      <charset val="134"/>
    </font>
    <font>
      <sz val="10"/>
      <color theme="1"/>
      <name val="Arial"/>
      <charset val="134"/>
    </font>
    <font>
      <b/>
      <u/>
      <sz val="13"/>
      <color theme="1"/>
      <name val="Times New Roman"/>
      <charset val="134"/>
    </font>
    <font>
      <i/>
      <sz val="12"/>
      <color theme="1"/>
      <name val="Times New Roman"/>
      <charset val="134"/>
    </font>
    <font>
      <b/>
      <u/>
      <sz val="13"/>
      <name val="Times New Roman"/>
      <charset val="134"/>
    </font>
    <font>
      <i/>
      <sz val="12"/>
      <name val="Times New Roman"/>
      <charset val="134"/>
    </font>
    <font>
      <sz val="12"/>
      <name val="Times New Roman"/>
      <charset val="134"/>
    </font>
    <font>
      <b/>
      <sz val="10"/>
      <name val="Arial"/>
      <charset val="134"/>
    </font>
    <font>
      <sz val="11"/>
      <name val="Times New Roman"/>
      <charset val="134"/>
    </font>
    <font>
      <sz val="9"/>
      <name val="Times New Roman"/>
      <charset val="134"/>
    </font>
    <font>
      <sz val="11"/>
      <name val="Calibri"/>
      <charset val="134"/>
      <scheme val="minor"/>
    </font>
    <font>
      <sz val="12"/>
      <color rgb="FFFF0000"/>
      <name val="Times New Roman"/>
      <charset val="134"/>
    </font>
    <font>
      <i/>
      <sz val="10"/>
      <name val="Times New Roman"/>
      <charset val="134"/>
    </font>
    <font>
      <i/>
      <sz val="10.5"/>
      <name val="Times New Roman"/>
      <charset val="134"/>
    </font>
    <font>
      <b/>
      <sz val="20"/>
      <name val="Times New Roman"/>
      <charset val="134"/>
    </font>
    <font>
      <sz val="20"/>
      <name val="Arial"/>
      <charset val="134"/>
    </font>
    <font>
      <b/>
      <i/>
      <sz val="11"/>
      <name val="Times New Roman"/>
      <charset val="134"/>
    </font>
    <font>
      <b/>
      <i/>
      <sz val="11"/>
      <name val="Arial"/>
      <charset val="134"/>
    </font>
    <font>
      <b/>
      <sz val="14"/>
      <name val="Times New Roman"/>
      <charset val="134"/>
    </font>
    <font>
      <b/>
      <sz val="11"/>
      <name val="Times New Roman"/>
      <charset val="134"/>
    </font>
    <font>
      <b/>
      <i/>
      <sz val="10"/>
      <name val="Times New Roman"/>
      <charset val="134"/>
    </font>
    <font>
      <b/>
      <u/>
      <sz val="10"/>
      <color indexed="8"/>
      <name val="Times New Roman"/>
      <charset val="134"/>
    </font>
    <font>
      <sz val="10"/>
      <color indexed="8"/>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2"/>
      <name val=".VnTime"/>
      <charset val="134"/>
    </font>
    <font>
      <b/>
      <sz val="10.5"/>
      <color indexed="8"/>
      <name val="Times New Roman"/>
      <charset val="134"/>
    </font>
    <font>
      <sz val="10.5"/>
      <color indexed="8"/>
      <name val="Times New Roman"/>
      <charset val="134"/>
    </font>
  </fonts>
  <fills count="3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thin">
        <color auto="1"/>
      </right>
      <top/>
      <bottom/>
      <diagonal/>
    </border>
    <border>
      <left style="thin">
        <color auto="1"/>
      </left>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top/>
      <bottom/>
      <diagonal/>
    </border>
    <border>
      <left style="thin">
        <color auto="1"/>
      </left>
      <right/>
      <top/>
      <bottom style="dotted">
        <color auto="1"/>
      </bottom>
      <diagonal/>
    </border>
    <border>
      <left style="thin">
        <color auto="1"/>
      </left>
      <right style="thin">
        <color auto="1"/>
      </right>
      <top/>
      <bottom style="dotted">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dotted">
        <color auto="1"/>
      </bottom>
      <diagonal/>
    </border>
    <border>
      <left/>
      <right/>
      <top style="dotted">
        <color auto="1"/>
      </top>
      <bottom style="dotted">
        <color auto="1"/>
      </bottom>
      <diagonal/>
    </border>
    <border>
      <left/>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thin">
        <color auto="1"/>
      </right>
      <top style="dotted">
        <color auto="1"/>
      </top>
      <bottom/>
      <diagonal/>
    </border>
    <border>
      <left style="thin">
        <color auto="1"/>
      </left>
      <right/>
      <top style="dotted">
        <color auto="1"/>
      </top>
      <bottom style="thin">
        <color auto="1"/>
      </bottom>
      <diagonal/>
    </border>
    <border>
      <left/>
      <right style="thin">
        <color auto="1"/>
      </right>
      <top style="thin">
        <color auto="1"/>
      </top>
      <bottom style="dotted">
        <color auto="1"/>
      </bottom>
      <diagonal/>
    </border>
    <border>
      <left/>
      <right/>
      <top style="thin">
        <color auto="1"/>
      </top>
      <bottom style="dotted">
        <color auto="1"/>
      </bottom>
      <diagonal/>
    </border>
    <border>
      <left/>
      <right style="thin">
        <color auto="1"/>
      </right>
      <top/>
      <bottom style="dotted">
        <color auto="1"/>
      </bottom>
      <diagonal/>
    </border>
    <border>
      <left/>
      <right style="thin">
        <color auto="1"/>
      </right>
      <top style="dotted">
        <color auto="1"/>
      </top>
      <bottom style="dotted">
        <color auto="1"/>
      </bottom>
      <diagonal/>
    </border>
    <border>
      <left/>
      <right/>
      <top style="dotted">
        <color auto="1"/>
      </top>
      <bottom/>
      <diagonal/>
    </border>
    <border>
      <left/>
      <right style="thin">
        <color auto="1"/>
      </right>
      <top style="dotted">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176" fontId="0" fillId="0" borderId="0" applyFont="0" applyFill="0" applyBorder="0" applyAlignment="0" applyProtection="0"/>
    <xf numFmtId="44" fontId="54" fillId="0" borderId="0" applyFont="0" applyFill="0" applyBorder="0" applyAlignment="0" applyProtection="0">
      <alignment vertical="center"/>
    </xf>
    <xf numFmtId="9" fontId="54" fillId="0" borderId="0" applyFont="0" applyFill="0" applyBorder="0" applyAlignment="0" applyProtection="0">
      <alignment vertical="center"/>
    </xf>
    <xf numFmtId="41" fontId="54" fillId="0" borderId="0" applyFont="0" applyFill="0" applyBorder="0" applyAlignment="0" applyProtection="0">
      <alignment vertical="center"/>
    </xf>
    <xf numFmtId="42" fontId="54" fillId="0" borderId="0" applyFont="0" applyFill="0" applyBorder="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4" fillId="6" borderId="30" applyNumberFormat="0" applyFont="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31" applyNumberFormat="0" applyFill="0" applyAlignment="0" applyProtection="0">
      <alignment vertical="center"/>
    </xf>
    <xf numFmtId="0" fontId="61" fillId="0" borderId="31" applyNumberFormat="0" applyFill="0" applyAlignment="0" applyProtection="0">
      <alignment vertical="center"/>
    </xf>
    <xf numFmtId="0" fontId="62" fillId="0" borderId="32" applyNumberFormat="0" applyFill="0" applyAlignment="0" applyProtection="0">
      <alignment vertical="center"/>
    </xf>
    <xf numFmtId="0" fontId="62" fillId="0" borderId="0" applyNumberFormat="0" applyFill="0" applyBorder="0" applyAlignment="0" applyProtection="0">
      <alignment vertical="center"/>
    </xf>
    <xf numFmtId="0" fontId="63" fillId="7" borderId="33" applyNumberFormat="0" applyAlignment="0" applyProtection="0">
      <alignment vertical="center"/>
    </xf>
    <xf numFmtId="0" fontId="64" fillId="8" borderId="34" applyNumberFormat="0" applyAlignment="0" applyProtection="0">
      <alignment vertical="center"/>
    </xf>
    <xf numFmtId="0" fontId="65" fillId="8" borderId="33" applyNumberFormat="0" applyAlignment="0" applyProtection="0">
      <alignment vertical="center"/>
    </xf>
    <xf numFmtId="0" fontId="66" fillId="9" borderId="35" applyNumberFormat="0" applyAlignment="0" applyProtection="0">
      <alignment vertical="center"/>
    </xf>
    <xf numFmtId="0" fontId="67" fillId="0" borderId="36" applyNumberFormat="0" applyFill="0" applyAlignment="0" applyProtection="0">
      <alignment vertical="center"/>
    </xf>
    <xf numFmtId="0" fontId="68" fillId="0" borderId="37" applyNumberFormat="0" applyFill="0" applyAlignment="0" applyProtection="0">
      <alignment vertical="center"/>
    </xf>
    <xf numFmtId="0" fontId="69" fillId="10" borderId="0" applyNumberFormat="0" applyBorder="0" applyAlignment="0" applyProtection="0">
      <alignment vertical="center"/>
    </xf>
    <xf numFmtId="0" fontId="70" fillId="11" borderId="0" applyNumberFormat="0" applyBorder="0" applyAlignment="0" applyProtection="0">
      <alignment vertical="center"/>
    </xf>
    <xf numFmtId="0" fontId="71" fillId="12" borderId="0" applyNumberFormat="0" applyBorder="0" applyAlignment="0" applyProtection="0">
      <alignment vertical="center"/>
    </xf>
    <xf numFmtId="0" fontId="72" fillId="13" borderId="0" applyNumberFormat="0" applyBorder="0" applyAlignment="0" applyProtection="0">
      <alignment vertical="center"/>
    </xf>
    <xf numFmtId="0" fontId="73" fillId="14" borderId="0" applyNumberFormat="0" applyBorder="0" applyAlignment="0" applyProtection="0">
      <alignment vertical="center"/>
    </xf>
    <xf numFmtId="0" fontId="73" fillId="15" borderId="0" applyNumberFormat="0" applyBorder="0" applyAlignment="0" applyProtection="0">
      <alignment vertical="center"/>
    </xf>
    <xf numFmtId="0" fontId="72" fillId="16" borderId="0" applyNumberFormat="0" applyBorder="0" applyAlignment="0" applyProtection="0">
      <alignment vertical="center"/>
    </xf>
    <xf numFmtId="0" fontId="72" fillId="17" borderId="0" applyNumberFormat="0" applyBorder="0" applyAlignment="0" applyProtection="0">
      <alignment vertical="center"/>
    </xf>
    <xf numFmtId="0" fontId="73" fillId="18" borderId="0" applyNumberFormat="0" applyBorder="0" applyAlignment="0" applyProtection="0">
      <alignment vertical="center"/>
    </xf>
    <xf numFmtId="0" fontId="73" fillId="19" borderId="0" applyNumberFormat="0" applyBorder="0" applyAlignment="0" applyProtection="0">
      <alignment vertical="center"/>
    </xf>
    <xf numFmtId="0" fontId="72" fillId="20" borderId="0" applyNumberFormat="0" applyBorder="0" applyAlignment="0" applyProtection="0">
      <alignment vertical="center"/>
    </xf>
    <xf numFmtId="0" fontId="72" fillId="21" borderId="0" applyNumberFormat="0" applyBorder="0" applyAlignment="0" applyProtection="0">
      <alignment vertical="center"/>
    </xf>
    <xf numFmtId="0" fontId="73" fillId="22" borderId="0" applyNumberFormat="0" applyBorder="0" applyAlignment="0" applyProtection="0">
      <alignment vertical="center"/>
    </xf>
    <xf numFmtId="0" fontId="73" fillId="23" borderId="0" applyNumberFormat="0" applyBorder="0" applyAlignment="0" applyProtection="0">
      <alignment vertical="center"/>
    </xf>
    <xf numFmtId="0" fontId="72" fillId="24" borderId="0" applyNumberFormat="0" applyBorder="0" applyAlignment="0" applyProtection="0">
      <alignment vertical="center"/>
    </xf>
    <xf numFmtId="0" fontId="72" fillId="25" borderId="0" applyNumberFormat="0" applyBorder="0" applyAlignment="0" applyProtection="0">
      <alignment vertical="center"/>
    </xf>
    <xf numFmtId="0" fontId="73" fillId="26" borderId="0" applyNumberFormat="0" applyBorder="0" applyAlignment="0" applyProtection="0">
      <alignment vertical="center"/>
    </xf>
    <xf numFmtId="0" fontId="73" fillId="27" borderId="0" applyNumberFormat="0" applyBorder="0" applyAlignment="0" applyProtection="0">
      <alignment vertical="center"/>
    </xf>
    <xf numFmtId="0" fontId="72" fillId="28" borderId="0" applyNumberFormat="0" applyBorder="0" applyAlignment="0" applyProtection="0">
      <alignment vertical="center"/>
    </xf>
    <xf numFmtId="0" fontId="72" fillId="29" borderId="0" applyNumberFormat="0" applyBorder="0" applyAlignment="0" applyProtection="0">
      <alignment vertical="center"/>
    </xf>
    <xf numFmtId="0" fontId="73" fillId="30" borderId="0" applyNumberFormat="0" applyBorder="0" applyAlignment="0" applyProtection="0">
      <alignment vertical="center"/>
    </xf>
    <xf numFmtId="0" fontId="73" fillId="31" borderId="0" applyNumberFormat="0" applyBorder="0" applyAlignment="0" applyProtection="0">
      <alignment vertical="center"/>
    </xf>
    <xf numFmtId="0" fontId="72" fillId="32" borderId="0" applyNumberFormat="0" applyBorder="0" applyAlignment="0" applyProtection="0">
      <alignment vertical="center"/>
    </xf>
    <xf numFmtId="0" fontId="72" fillId="33" borderId="0" applyNumberFormat="0" applyBorder="0" applyAlignment="0" applyProtection="0">
      <alignment vertical="center"/>
    </xf>
    <xf numFmtId="0" fontId="73" fillId="34" borderId="0" applyNumberFormat="0" applyBorder="0" applyAlignment="0" applyProtection="0">
      <alignment vertical="center"/>
    </xf>
    <xf numFmtId="0" fontId="73" fillId="35" borderId="0" applyNumberFormat="0" applyBorder="0" applyAlignment="0" applyProtection="0">
      <alignment vertical="center"/>
    </xf>
    <xf numFmtId="0" fontId="72" fillId="36" borderId="0" applyNumberFormat="0" applyBorder="0" applyAlignment="0" applyProtection="0">
      <alignment vertical="center"/>
    </xf>
    <xf numFmtId="0" fontId="4" fillId="0" borderId="0"/>
    <xf numFmtId="176" fontId="4" fillId="0" borderId="0" applyFont="0" applyFill="0" applyBorder="0" applyAlignment="0" applyProtection="0"/>
    <xf numFmtId="0" fontId="1" fillId="0" borderId="0"/>
    <xf numFmtId="0" fontId="4" fillId="0" borderId="0"/>
    <xf numFmtId="0" fontId="74" fillId="0" borderId="0"/>
    <xf numFmtId="0" fontId="1" fillId="0" borderId="0"/>
    <xf numFmtId="0" fontId="1" fillId="0" borderId="0"/>
    <xf numFmtId="176" fontId="4" fillId="0" borderId="0" applyFont="0" applyFill="0" applyBorder="0" applyAlignment="0" applyProtection="0"/>
    <xf numFmtId="0" fontId="4" fillId="0" borderId="0"/>
  </cellStyleXfs>
  <cellXfs count="290">
    <xf numFmtId="0" fontId="0" fillId="0" borderId="0" xfId="0"/>
    <xf numFmtId="0" fontId="1" fillId="0" borderId="0" xfId="51" applyFont="1" applyAlignment="1">
      <alignment vertical="center" wrapText="1"/>
    </xf>
    <xf numFmtId="0" fontId="1" fillId="0" borderId="0" xfId="54" applyFont="1" applyAlignment="1">
      <alignment vertical="center" wrapText="1"/>
    </xf>
    <xf numFmtId="0" fontId="2" fillId="0" borderId="0" xfId="51" applyFont="1" applyAlignment="1">
      <alignment vertical="center" wrapText="1"/>
    </xf>
    <xf numFmtId="0" fontId="3" fillId="0" borderId="0" xfId="55" applyFont="1" applyAlignment="1">
      <alignment vertical="center" wrapText="1"/>
    </xf>
    <xf numFmtId="0" fontId="2" fillId="0" borderId="0" xfId="55" applyFont="1" applyAlignment="1">
      <alignment vertical="center" wrapText="1"/>
    </xf>
    <xf numFmtId="0" fontId="4" fillId="0" borderId="0" xfId="0" applyFont="1" applyAlignment="1">
      <alignment vertical="center"/>
    </xf>
    <xf numFmtId="0" fontId="5" fillId="0" borderId="0" xfId="49" applyFont="1" applyAlignment="1">
      <alignment vertical="center" wrapText="1"/>
    </xf>
    <xf numFmtId="0" fontId="6" fillId="0" borderId="0" xfId="0" applyFont="1"/>
    <xf numFmtId="0" fontId="7" fillId="0" borderId="0" xfId="49" applyFont="1" applyAlignment="1">
      <alignment vertical="center" wrapText="1"/>
    </xf>
    <xf numFmtId="0" fontId="8" fillId="0" borderId="0" xfId="0" applyFont="1"/>
    <xf numFmtId="0" fontId="8" fillId="0" borderId="0" xfId="0" applyFont="1" applyAlignment="1">
      <alignment vertical="center"/>
    </xf>
    <xf numFmtId="0" fontId="4" fillId="0" borderId="0" xfId="53" applyFont="1" applyAlignment="1">
      <alignment vertical="center"/>
    </xf>
    <xf numFmtId="0" fontId="9" fillId="0" borderId="0" xfId="53" applyFont="1" applyAlignment="1">
      <alignment vertical="center"/>
    </xf>
    <xf numFmtId="0" fontId="2" fillId="0" borderId="0" xfId="49" applyFont="1" applyAlignment="1">
      <alignment vertical="center" wrapText="1"/>
    </xf>
    <xf numFmtId="177" fontId="2" fillId="0" borderId="0" xfId="1" applyNumberFormat="1" applyFont="1" applyFill="1" applyAlignment="1">
      <alignment vertical="center" wrapText="1"/>
    </xf>
    <xf numFmtId="0" fontId="2" fillId="0" borderId="0" xfId="49" applyFont="1" applyFill="1" applyBorder="1" applyAlignment="1">
      <alignment vertical="center" wrapText="1"/>
    </xf>
    <xf numFmtId="0" fontId="10" fillId="0" borderId="0" xfId="51" applyFont="1" applyAlignment="1">
      <alignment vertical="center" wrapText="1"/>
    </xf>
    <xf numFmtId="0" fontId="1" fillId="0" borderId="0" xfId="51" applyFont="1" applyFill="1" applyBorder="1" applyAlignment="1">
      <alignment vertical="center" wrapText="1"/>
    </xf>
    <xf numFmtId="0" fontId="11" fillId="2" borderId="0" xfId="54" applyFont="1" applyFill="1" applyAlignment="1">
      <alignment horizontal="left" vertical="center" wrapText="1"/>
    </xf>
    <xf numFmtId="0" fontId="12" fillId="2" borderId="0" xfId="54" applyFont="1" applyFill="1" applyAlignment="1">
      <alignment horizontal="right" vertical="center" wrapText="1"/>
    </xf>
    <xf numFmtId="0" fontId="12" fillId="0" borderId="0" xfId="54" applyFont="1" applyFill="1" applyBorder="1" applyAlignment="1">
      <alignment horizontal="right" vertical="center" wrapText="1"/>
    </xf>
    <xf numFmtId="0" fontId="1" fillId="0" borderId="0" xfId="54" applyFont="1" applyFill="1" applyBorder="1" applyAlignment="1">
      <alignment vertical="center" wrapText="1"/>
    </xf>
    <xf numFmtId="0" fontId="13" fillId="2" borderId="0" xfId="51" applyFont="1" applyFill="1" applyAlignment="1">
      <alignment horizontal="center" vertical="center" wrapText="1"/>
    </xf>
    <xf numFmtId="0" fontId="13" fillId="0" borderId="0" xfId="51" applyFont="1" applyFill="1" applyBorder="1" applyAlignment="1">
      <alignment horizontal="center" vertical="center" wrapText="1"/>
    </xf>
    <xf numFmtId="0" fontId="2" fillId="0" borderId="0" xfId="51" applyFont="1" applyFill="1" applyBorder="1" applyAlignment="1">
      <alignment vertical="center" wrapText="1"/>
    </xf>
    <xf numFmtId="0" fontId="14" fillId="2" borderId="1" xfId="51" applyFont="1" applyFill="1" applyBorder="1" applyAlignment="1">
      <alignment horizontal="center" vertical="center" wrapText="1"/>
    </xf>
    <xf numFmtId="0" fontId="14" fillId="0" borderId="0" xfId="51" applyFont="1" applyFill="1" applyBorder="1" applyAlignment="1">
      <alignment horizontal="center" vertical="center" wrapText="1"/>
    </xf>
    <xf numFmtId="0" fontId="15" fillId="2" borderId="2" xfId="55" applyFont="1" applyFill="1" applyBorder="1" applyAlignment="1">
      <alignment horizontal="center" vertical="center" wrapText="1"/>
    </xf>
    <xf numFmtId="0" fontId="15" fillId="2" borderId="3" xfId="55" applyFont="1" applyFill="1" applyBorder="1" applyAlignment="1">
      <alignment horizontal="center" vertical="center" wrapText="1"/>
    </xf>
    <xf numFmtId="0" fontId="15" fillId="2" borderId="4" xfId="55" applyFont="1" applyFill="1" applyBorder="1" applyAlignment="1">
      <alignment horizontal="center" vertical="center" wrapText="1"/>
    </xf>
    <xf numFmtId="0" fontId="15" fillId="2" borderId="5" xfId="55" applyFont="1" applyFill="1" applyBorder="1" applyAlignment="1">
      <alignment horizontal="center" vertical="center" wrapText="1"/>
    </xf>
    <xf numFmtId="0" fontId="15" fillId="0" borderId="0" xfId="55" applyFont="1" applyFill="1" applyBorder="1" applyAlignment="1">
      <alignment horizontal="center" vertical="center" wrapText="1"/>
    </xf>
    <xf numFmtId="0" fontId="3" fillId="0" borderId="0" xfId="55" applyFont="1" applyFill="1" applyBorder="1" applyAlignment="1">
      <alignment vertical="center" wrapText="1"/>
    </xf>
    <xf numFmtId="0" fontId="16" fillId="0" borderId="2" xfId="55" applyFont="1" applyBorder="1" applyAlignment="1">
      <alignment horizontal="center" vertical="center" wrapText="1"/>
    </xf>
    <xf numFmtId="0" fontId="17" fillId="0" borderId="2" xfId="55" applyFont="1" applyBorder="1" applyAlignment="1">
      <alignment horizontal="center" vertical="center" wrapText="1"/>
    </xf>
    <xf numFmtId="0" fontId="17" fillId="0" borderId="0" xfId="55" applyFont="1" applyFill="1" applyBorder="1" applyAlignment="1">
      <alignment horizontal="center" vertical="center" wrapText="1"/>
    </xf>
    <xf numFmtId="0" fontId="2" fillId="0" borderId="0" xfId="55" applyFont="1" applyFill="1" applyBorder="1" applyAlignment="1">
      <alignment vertical="center" wrapText="1"/>
    </xf>
    <xf numFmtId="0" fontId="18" fillId="0" borderId="2" xfId="55" applyFont="1" applyBorder="1" applyAlignment="1">
      <alignment horizontal="left" vertical="center" wrapText="1"/>
    </xf>
    <xf numFmtId="0" fontId="18" fillId="2" borderId="2" xfId="55" applyFont="1" applyFill="1" applyBorder="1" applyAlignment="1">
      <alignment horizontal="left" vertical="center" wrapText="1"/>
    </xf>
    <xf numFmtId="0" fontId="18" fillId="0" borderId="0" xfId="55" applyFont="1" applyFill="1" applyBorder="1" applyAlignment="1">
      <alignment horizontal="left" vertical="center" wrapText="1"/>
    </xf>
    <xf numFmtId="0" fontId="19" fillId="0" borderId="2" xfId="55" applyFont="1" applyBorder="1" applyAlignment="1">
      <alignment horizontal="left" vertical="center" wrapText="1"/>
    </xf>
    <xf numFmtId="0" fontId="20" fillId="0" borderId="2" xfId="55" applyFont="1" applyBorder="1" applyAlignment="1">
      <alignment horizontal="left" vertical="center" wrapText="1"/>
    </xf>
    <xf numFmtId="0" fontId="21" fillId="2" borderId="2" xfId="55" applyFont="1" applyFill="1" applyBorder="1" applyAlignment="1">
      <alignment horizontal="left" vertical="center" wrapText="1"/>
    </xf>
    <xf numFmtId="0" fontId="21" fillId="0" borderId="0" xfId="55" applyFont="1" applyFill="1" applyBorder="1" applyAlignment="1">
      <alignment horizontal="left" vertical="center" wrapText="1"/>
    </xf>
    <xf numFmtId="0" fontId="22" fillId="0" borderId="2" xfId="0" applyFont="1" applyBorder="1" applyAlignment="1">
      <alignment horizontal="left" vertical="center" wrapText="1"/>
    </xf>
    <xf numFmtId="0" fontId="14" fillId="0" borderId="2" xfId="0" applyFont="1" applyBorder="1" applyAlignment="1">
      <alignment horizontal="left" vertical="center" wrapText="1"/>
    </xf>
    <xf numFmtId="0" fontId="22" fillId="2" borderId="2" xfId="57" applyFont="1" applyFill="1" applyBorder="1" applyAlignment="1">
      <alignment horizontal="left" vertical="center" wrapText="1"/>
    </xf>
    <xf numFmtId="0" fontId="22" fillId="0" borderId="0" xfId="57" applyFont="1" applyFill="1" applyBorder="1" applyAlignment="1">
      <alignment horizontal="left" vertical="center" wrapText="1"/>
    </xf>
    <xf numFmtId="0" fontId="23" fillId="0" borderId="3" xfId="51" applyFont="1" applyBorder="1" applyAlignment="1">
      <alignment horizontal="center" vertical="center" wrapText="1"/>
    </xf>
    <xf numFmtId="0" fontId="23" fillId="0" borderId="4" xfId="51" applyFont="1" applyBorder="1" applyAlignment="1">
      <alignment horizontal="center" vertical="center" wrapText="1"/>
    </xf>
    <xf numFmtId="0" fontId="24" fillId="0" borderId="0" xfId="0" applyFont="1" applyFill="1" applyBorder="1" applyAlignment="1">
      <alignment horizontal="center" vertical="center"/>
    </xf>
    <xf numFmtId="0" fontId="2" fillId="0" borderId="2" xfId="49" applyFont="1" applyBorder="1" applyAlignment="1">
      <alignment horizontal="center" vertical="center" wrapText="1"/>
    </xf>
    <xf numFmtId="0" fontId="2" fillId="0" borderId="3" xfId="49" applyFont="1" applyBorder="1" applyAlignment="1">
      <alignment horizontal="center" vertical="center" wrapText="1"/>
    </xf>
    <xf numFmtId="177" fontId="2" fillId="3" borderId="2" xfId="50" applyNumberFormat="1" applyFont="1" applyFill="1" applyBorder="1" applyAlignment="1">
      <alignment horizontal="center" vertical="center" wrapText="1"/>
    </xf>
    <xf numFmtId="177" fontId="2" fillId="0" borderId="5" xfId="50" applyNumberFormat="1" applyFont="1" applyFill="1" applyBorder="1" applyAlignment="1">
      <alignment horizontal="center" vertical="center" wrapText="1"/>
    </xf>
    <xf numFmtId="177" fontId="2" fillId="0" borderId="0" xfId="50" applyNumberFormat="1" applyFont="1" applyFill="1" applyBorder="1" applyAlignment="1">
      <alignment horizontal="center" vertical="center" wrapText="1"/>
    </xf>
    <xf numFmtId="0" fontId="25" fillId="0" borderId="0" xfId="0" applyFont="1" applyFill="1" applyBorder="1" applyAlignment="1">
      <alignment horizontal="center" vertical="center" wrapText="1"/>
    </xf>
    <xf numFmtId="0" fontId="22" fillId="4" borderId="6" xfId="0" applyFont="1" applyFill="1" applyBorder="1" applyAlignment="1">
      <alignment horizontal="center" vertical="center" wrapText="1"/>
    </xf>
    <xf numFmtId="0" fontId="22" fillId="4" borderId="7" xfId="0" applyFont="1" applyFill="1" applyBorder="1" applyAlignment="1">
      <alignment horizontal="left" vertical="center" wrapText="1"/>
    </xf>
    <xf numFmtId="0" fontId="22" fillId="0" borderId="8" xfId="0" applyFont="1" applyBorder="1" applyAlignment="1">
      <alignment vertical="center" wrapText="1"/>
    </xf>
    <xf numFmtId="0" fontId="14" fillId="4" borderId="8" xfId="56" applyNumberFormat="1" applyFont="1" applyFill="1" applyBorder="1" applyAlignment="1">
      <alignment horizontal="center" vertical="center"/>
    </xf>
    <xf numFmtId="0" fontId="14" fillId="0" borderId="8" xfId="56" applyNumberFormat="1" applyFont="1" applyFill="1" applyBorder="1" applyAlignment="1">
      <alignment horizontal="center" vertical="center"/>
    </xf>
    <xf numFmtId="177" fontId="26" fillId="4" borderId="8" xfId="1" applyNumberFormat="1" applyFont="1" applyFill="1" applyBorder="1" applyAlignment="1">
      <alignment horizontal="center" vertical="center"/>
    </xf>
    <xf numFmtId="177" fontId="14" fillId="4" borderId="7" xfId="1" applyNumberFormat="1" applyFont="1" applyFill="1" applyBorder="1" applyAlignment="1">
      <alignment horizontal="center" vertical="center"/>
    </xf>
    <xf numFmtId="0" fontId="27" fillId="0" borderId="2" xfId="49" applyFont="1" applyBorder="1" applyAlignment="1">
      <alignment vertical="center" wrapText="1"/>
    </xf>
    <xf numFmtId="177" fontId="28" fillId="0" borderId="0" xfId="1" applyNumberFormat="1" applyFont="1" applyFill="1" applyBorder="1" applyAlignment="1" applyProtection="1">
      <alignment vertical="center" wrapText="1"/>
    </xf>
    <xf numFmtId="0" fontId="5" fillId="0" borderId="0" xfId="49" applyFont="1" applyFill="1" applyBorder="1" applyAlignment="1">
      <alignment vertical="center" wrapText="1"/>
    </xf>
    <xf numFmtId="0" fontId="5" fillId="0" borderId="0" xfId="49" applyFont="1" applyFill="1" applyBorder="1" applyAlignment="1">
      <alignment vertical="center" wrapText="1"/>
    </xf>
    <xf numFmtId="0" fontId="22" fillId="4" borderId="9" xfId="49" applyFont="1" applyFill="1" applyBorder="1" applyAlignment="1">
      <alignment horizontal="center" vertical="center" wrapText="1"/>
    </xf>
    <xf numFmtId="0" fontId="14" fillId="4" borderId="10" xfId="49" applyFont="1" applyFill="1" applyBorder="1" applyAlignment="1">
      <alignment horizontal="left" vertical="center" wrapText="1"/>
    </xf>
    <xf numFmtId="0" fontId="14" fillId="0" borderId="11" xfId="0" applyFont="1" applyBorder="1" applyAlignment="1">
      <alignment vertical="center" wrapText="1"/>
    </xf>
    <xf numFmtId="0" fontId="14" fillId="4" borderId="9" xfId="56" applyNumberFormat="1" applyFont="1" applyFill="1" applyBorder="1" applyAlignment="1">
      <alignment horizontal="center" vertical="center"/>
    </xf>
    <xf numFmtId="177" fontId="26" fillId="4" borderId="9" xfId="1" applyNumberFormat="1" applyFont="1" applyFill="1" applyBorder="1" applyAlignment="1">
      <alignment horizontal="center" vertical="center"/>
    </xf>
    <xf numFmtId="177" fontId="14" fillId="4" borderId="12" xfId="1" applyNumberFormat="1" applyFont="1" applyFill="1" applyBorder="1" applyAlignment="1">
      <alignment horizontal="center" vertical="center"/>
    </xf>
    <xf numFmtId="20" fontId="22" fillId="0" borderId="11" xfId="0" applyNumberFormat="1" applyFont="1" applyBorder="1" applyAlignment="1">
      <alignment horizontal="left" vertical="center" wrapText="1"/>
    </xf>
    <xf numFmtId="0" fontId="14" fillId="4" borderId="13" xfId="49" applyFont="1" applyFill="1" applyBorder="1" applyAlignment="1">
      <alignment horizontal="left" vertical="center" wrapText="1"/>
    </xf>
    <xf numFmtId="0" fontId="14" fillId="0" borderId="14" xfId="0" applyFont="1" applyBorder="1" applyAlignment="1">
      <alignment vertical="center" wrapText="1"/>
    </xf>
    <xf numFmtId="178" fontId="14" fillId="0" borderId="14" xfId="0" applyNumberFormat="1" applyFont="1" applyBorder="1" applyAlignment="1">
      <alignment horizontal="left" vertical="center" wrapText="1"/>
    </xf>
    <xf numFmtId="0" fontId="22" fillId="2" borderId="15" xfId="49" applyFont="1" applyFill="1" applyBorder="1" applyAlignment="1">
      <alignment horizontal="center" vertical="center" wrapText="1"/>
    </xf>
    <xf numFmtId="0" fontId="14" fillId="4" borderId="16" xfId="49" applyFont="1" applyFill="1" applyBorder="1" applyAlignment="1">
      <alignment horizontal="left" vertical="center" wrapText="1"/>
    </xf>
    <xf numFmtId="0" fontId="14" fillId="4" borderId="15" xfId="56" applyNumberFormat="1" applyFont="1" applyFill="1" applyBorder="1" applyAlignment="1">
      <alignment horizontal="center" vertical="center"/>
    </xf>
    <xf numFmtId="177" fontId="26" fillId="4" borderId="15" xfId="1" applyNumberFormat="1" applyFont="1" applyFill="1" applyBorder="1" applyAlignment="1">
      <alignment horizontal="center" vertical="center"/>
    </xf>
    <xf numFmtId="177" fontId="14" fillId="4" borderId="16" xfId="1" applyNumberFormat="1" applyFont="1" applyFill="1" applyBorder="1" applyAlignment="1">
      <alignment horizontal="center" vertical="center"/>
    </xf>
    <xf numFmtId="0" fontId="22" fillId="0" borderId="6" xfId="0" applyFont="1" applyBorder="1" applyAlignment="1">
      <alignment horizontal="center" vertical="center" wrapText="1"/>
    </xf>
    <xf numFmtId="0" fontId="22" fillId="0" borderId="8" xfId="49" applyFont="1" applyBorder="1" applyAlignment="1">
      <alignment horizontal="left" vertical="center" wrapText="1"/>
    </xf>
    <xf numFmtId="178" fontId="22" fillId="0" borderId="8" xfId="0" applyNumberFormat="1" applyFont="1" applyBorder="1" applyAlignment="1">
      <alignment horizontal="left" vertical="center" wrapText="1"/>
    </xf>
    <xf numFmtId="177" fontId="26" fillId="0" borderId="8" xfId="1" applyNumberFormat="1" applyFont="1" applyFill="1" applyBorder="1" applyAlignment="1">
      <alignment horizontal="center" vertical="center"/>
    </xf>
    <xf numFmtId="177" fontId="14" fillId="0" borderId="7" xfId="1" applyNumberFormat="1" applyFont="1" applyFill="1" applyBorder="1" applyAlignment="1">
      <alignment horizontal="center" vertical="center"/>
    </xf>
    <xf numFmtId="0" fontId="22" fillId="4" borderId="9" xfId="0" applyFont="1" applyFill="1" applyBorder="1" applyAlignment="1">
      <alignment horizontal="center" vertical="center" wrapText="1"/>
    </xf>
    <xf numFmtId="0" fontId="14" fillId="4" borderId="17" xfId="49" applyFont="1" applyFill="1" applyBorder="1" applyAlignment="1">
      <alignment horizontal="left" vertical="center" wrapText="1"/>
    </xf>
    <xf numFmtId="0" fontId="14" fillId="4" borderId="18" xfId="49" applyFont="1" applyFill="1" applyBorder="1" applyAlignment="1">
      <alignment horizontal="left" vertical="center" wrapText="1"/>
    </xf>
    <xf numFmtId="178" fontId="22" fillId="0" borderId="11" xfId="0" applyNumberFormat="1" applyFont="1" applyBorder="1" applyAlignment="1">
      <alignment horizontal="left" vertical="center" wrapText="1"/>
    </xf>
    <xf numFmtId="178" fontId="14" fillId="0" borderId="11" xfId="0" applyNumberFormat="1" applyFont="1" applyBorder="1" applyAlignment="1">
      <alignment horizontal="left" vertical="center" wrapText="1"/>
    </xf>
    <xf numFmtId="0" fontId="22" fillId="4" borderId="15" xfId="0" applyFont="1" applyFill="1" applyBorder="1" applyAlignment="1">
      <alignment horizontal="center" vertical="center" wrapText="1"/>
    </xf>
    <xf numFmtId="0" fontId="14" fillId="4" borderId="19" xfId="49" applyFont="1" applyFill="1" applyBorder="1" applyAlignment="1">
      <alignment horizontal="left" vertical="center" wrapText="1"/>
    </xf>
    <xf numFmtId="178" fontId="14" fillId="0" borderId="20" xfId="0" applyNumberFormat="1" applyFont="1" applyBorder="1" applyAlignment="1">
      <alignment horizontal="left" vertical="center" wrapText="1"/>
    </xf>
    <xf numFmtId="0" fontId="29" fillId="2" borderId="8" xfId="0" applyFont="1" applyFill="1" applyBorder="1" applyAlignment="1">
      <alignment horizontal="center" vertical="center" wrapText="1"/>
    </xf>
    <xf numFmtId="0" fontId="29" fillId="2" borderId="8" xfId="0" applyFont="1" applyFill="1" applyBorder="1" applyAlignment="1">
      <alignment horizontal="left" vertical="center" wrapText="1"/>
    </xf>
    <xf numFmtId="0" fontId="2" fillId="2" borderId="8" xfId="0" applyFont="1" applyFill="1" applyBorder="1" applyAlignment="1">
      <alignment vertical="center" wrapText="1"/>
    </xf>
    <xf numFmtId="0" fontId="2" fillId="2" borderId="8" xfId="56" applyNumberFormat="1" applyFont="1" applyFill="1" applyBorder="1" applyAlignment="1">
      <alignment horizontal="center" vertical="center"/>
    </xf>
    <xf numFmtId="177" fontId="26" fillId="2" borderId="8" xfId="1" applyNumberFormat="1" applyFont="1" applyFill="1" applyBorder="1" applyAlignment="1">
      <alignment horizontal="center" vertical="center"/>
    </xf>
    <xf numFmtId="177" fontId="2" fillId="2" borderId="7" xfId="1" applyNumberFormat="1" applyFont="1" applyFill="1" applyBorder="1" applyAlignment="1">
      <alignment horizontal="center" vertical="center"/>
    </xf>
    <xf numFmtId="0" fontId="14" fillId="0" borderId="8" xfId="49" applyFont="1" applyBorder="1" applyAlignment="1">
      <alignment horizontal="center" vertical="center" wrapText="1"/>
    </xf>
    <xf numFmtId="177" fontId="2" fillId="0" borderId="0" xfId="50" applyNumberFormat="1" applyFont="1" applyFill="1" applyBorder="1" applyAlignment="1">
      <alignment horizontal="center" vertical="center"/>
    </xf>
    <xf numFmtId="177" fontId="25" fillId="0" borderId="0" xfId="50" applyNumberFormat="1" applyFont="1" applyFill="1" applyBorder="1" applyAlignment="1">
      <alignment horizontal="center" vertical="center"/>
    </xf>
    <xf numFmtId="0" fontId="29" fillId="2" borderId="21" xfId="0" applyFont="1" applyFill="1" applyBorder="1" applyAlignment="1">
      <alignment horizontal="center"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vertical="center" wrapText="1"/>
    </xf>
    <xf numFmtId="0" fontId="2" fillId="2" borderId="11" xfId="56" applyNumberFormat="1" applyFont="1" applyFill="1" applyBorder="1" applyAlignment="1">
      <alignment vertical="center"/>
    </xf>
    <xf numFmtId="177" fontId="2" fillId="2" borderId="11" xfId="1" applyNumberFormat="1" applyFont="1" applyFill="1" applyBorder="1" applyAlignment="1">
      <alignment vertical="center"/>
    </xf>
    <xf numFmtId="177" fontId="2" fillId="2" borderId="10" xfId="1" applyNumberFormat="1" applyFont="1" applyFill="1" applyBorder="1" applyAlignment="1">
      <alignment vertical="center"/>
    </xf>
    <xf numFmtId="0" fontId="14" fillId="0" borderId="11" xfId="49" applyFont="1" applyBorder="1" applyAlignment="1">
      <alignment vertical="center" wrapText="1"/>
    </xf>
    <xf numFmtId="0" fontId="14" fillId="0" borderId="0" xfId="49" applyFont="1" applyFill="1" applyBorder="1" applyAlignment="1">
      <alignment vertical="center" wrapText="1"/>
    </xf>
    <xf numFmtId="177" fontId="2" fillId="0" borderId="0" xfId="1" applyNumberFormat="1" applyFont="1" applyFill="1" applyBorder="1" applyAlignment="1" applyProtection="1">
      <alignment vertical="center" wrapText="1"/>
    </xf>
    <xf numFmtId="0" fontId="29" fillId="2" borderId="9" xfId="0" applyFont="1" applyFill="1" applyBorder="1" applyAlignment="1">
      <alignment horizontal="center" vertical="center" wrapText="1"/>
    </xf>
    <xf numFmtId="0" fontId="14" fillId="0" borderId="0" xfId="49" applyFont="1" applyFill="1" applyBorder="1" applyAlignment="1">
      <alignment vertical="center" wrapText="1"/>
    </xf>
    <xf numFmtId="0" fontId="5" fillId="0" borderId="0" xfId="49" applyFont="1" applyFill="1" applyBorder="1" applyAlignment="1">
      <alignment vertical="center" wrapText="1"/>
    </xf>
    <xf numFmtId="0" fontId="29" fillId="4" borderId="9" xfId="49" applyFont="1" applyFill="1" applyBorder="1" applyAlignment="1">
      <alignment horizontal="center" vertical="center" wrapText="1"/>
    </xf>
    <xf numFmtId="0" fontId="2" fillId="2" borderId="10" xfId="49" applyFont="1" applyFill="1" applyBorder="1" applyAlignment="1">
      <alignment horizontal="left" vertical="center" wrapText="1"/>
    </xf>
    <xf numFmtId="0" fontId="2" fillId="2" borderId="11" xfId="57" applyFont="1" applyFill="1" applyBorder="1" applyAlignment="1">
      <alignment vertical="center" wrapText="1"/>
    </xf>
    <xf numFmtId="177" fontId="2" fillId="2" borderId="10" xfId="1" applyNumberFormat="1" applyFont="1" applyFill="1" applyBorder="1" applyAlignment="1" applyProtection="1">
      <alignment vertical="center"/>
    </xf>
    <xf numFmtId="178" fontId="2" fillId="2" borderId="11" xfId="57" applyNumberFormat="1" applyFont="1" applyFill="1" applyBorder="1" applyAlignment="1">
      <alignment horizontal="left" vertical="center" wrapText="1"/>
    </xf>
    <xf numFmtId="0" fontId="29" fillId="2" borderId="9" xfId="49" applyFont="1" applyFill="1" applyBorder="1" applyAlignment="1">
      <alignment horizontal="center" vertical="center" wrapText="1"/>
    </xf>
    <xf numFmtId="0" fontId="2" fillId="2" borderId="22" xfId="49" applyFont="1" applyFill="1" applyBorder="1" applyAlignment="1">
      <alignment horizontal="left" vertical="center" wrapText="1"/>
    </xf>
    <xf numFmtId="178" fontId="2" fillId="2" borderId="20" xfId="57" applyNumberFormat="1" applyFont="1" applyFill="1" applyBorder="1" applyAlignment="1">
      <alignment horizontal="left" vertical="center" wrapText="1"/>
    </xf>
    <xf numFmtId="0" fontId="2" fillId="2" borderId="21" xfId="56" applyNumberFormat="1" applyFont="1" applyFill="1" applyBorder="1" applyAlignment="1">
      <alignment vertical="center"/>
    </xf>
    <xf numFmtId="177" fontId="2" fillId="2" borderId="20" xfId="1" applyNumberFormat="1" applyFont="1" applyFill="1" applyBorder="1" applyAlignment="1">
      <alignment vertical="center"/>
    </xf>
    <xf numFmtId="177" fontId="2" fillId="2" borderId="22" xfId="1" applyNumberFormat="1" applyFont="1" applyFill="1" applyBorder="1" applyAlignment="1">
      <alignment vertical="center"/>
    </xf>
    <xf numFmtId="0" fontId="14" fillId="0" borderId="20" xfId="49" applyFont="1" applyBorder="1" applyAlignment="1">
      <alignment vertical="center" wrapText="1"/>
    </xf>
    <xf numFmtId="0" fontId="2" fillId="0" borderId="3" xfId="52" applyFont="1" applyBorder="1" applyAlignment="1">
      <alignment vertical="center" wrapText="1"/>
    </xf>
    <xf numFmtId="0" fontId="2" fillId="0" borderId="4" xfId="49" applyFont="1" applyBorder="1" applyAlignment="1">
      <alignment horizontal="center" vertical="center"/>
    </xf>
    <xf numFmtId="0" fontId="2" fillId="0" borderId="5" xfId="49" applyFont="1" applyBorder="1" applyAlignment="1">
      <alignment horizontal="center" vertical="center"/>
    </xf>
    <xf numFmtId="177" fontId="2" fillId="0" borderId="2" xfId="49" applyNumberFormat="1" applyFont="1" applyBorder="1" applyAlignment="1">
      <alignment vertical="center" wrapText="1"/>
    </xf>
    <xf numFmtId="177" fontId="2" fillId="0" borderId="2" xfId="50" applyNumberFormat="1" applyFont="1" applyFill="1" applyBorder="1" applyAlignment="1">
      <alignment vertical="center" wrapText="1"/>
    </xf>
    <xf numFmtId="0" fontId="6" fillId="0" borderId="0" xfId="0" applyFont="1" applyFill="1" applyBorder="1"/>
    <xf numFmtId="0" fontId="6" fillId="0" borderId="0" xfId="0" applyFont="1" applyFill="1" applyBorder="1"/>
    <xf numFmtId="0" fontId="30" fillId="0" borderId="0" xfId="0" applyFont="1" applyAlignment="1">
      <alignment horizontal="center" vertical="center"/>
    </xf>
    <xf numFmtId="0" fontId="31" fillId="0" borderId="0" xfId="0" applyFont="1" applyAlignment="1">
      <alignment vertical="center"/>
    </xf>
    <xf numFmtId="0" fontId="14" fillId="0" borderId="0" xfId="0" applyFont="1" applyAlignment="1">
      <alignment vertical="center"/>
    </xf>
    <xf numFmtId="0" fontId="14" fillId="0" borderId="0" xfId="0" applyFont="1" applyAlignment="1">
      <alignment horizontal="center" vertical="center"/>
    </xf>
    <xf numFmtId="0" fontId="30" fillId="0" borderId="0" xfId="0" applyFont="1" applyAlignment="1">
      <alignment vertical="center"/>
    </xf>
    <xf numFmtId="0" fontId="30" fillId="0" borderId="0" xfId="0" applyFont="1" applyFill="1" applyBorder="1" applyAlignment="1">
      <alignment vertical="center"/>
    </xf>
    <xf numFmtId="0" fontId="7" fillId="0" borderId="0" xfId="49" applyFont="1" applyFill="1" applyBorder="1" applyAlignment="1">
      <alignment vertical="center" wrapText="1"/>
    </xf>
    <xf numFmtId="0" fontId="14" fillId="0" borderId="0" xfId="0" applyFont="1" applyAlignment="1">
      <alignment vertical="center" wrapText="1"/>
    </xf>
    <xf numFmtId="0" fontId="32" fillId="0" borderId="0" xfId="0" applyFont="1" applyAlignment="1">
      <alignment vertical="center" wrapText="1"/>
    </xf>
    <xf numFmtId="0" fontId="30" fillId="0" borderId="0" xfId="0" applyFont="1"/>
    <xf numFmtId="0" fontId="30" fillId="0" borderId="0" xfId="0" applyFont="1" applyFill="1" applyBorder="1"/>
    <xf numFmtId="0" fontId="8" fillId="0" borderId="0" xfId="0" applyFont="1" applyFill="1" applyBorder="1"/>
    <xf numFmtId="0" fontId="14" fillId="0" borderId="0" xfId="0" applyFont="1" applyAlignment="1">
      <alignment horizontal="left" vertical="center" wrapText="1"/>
    </xf>
    <xf numFmtId="0" fontId="33" fillId="0" borderId="0" xfId="52" applyFont="1" applyAlignment="1">
      <alignment horizontal="left" vertical="center"/>
    </xf>
    <xf numFmtId="0" fontId="34" fillId="0" borderId="0" xfId="52" applyFont="1" applyAlignment="1">
      <alignment horizontal="left" vertical="center"/>
    </xf>
    <xf numFmtId="0" fontId="34" fillId="0" borderId="0" xfId="53" applyFont="1" applyAlignment="1">
      <alignment vertical="center" wrapText="1"/>
    </xf>
    <xf numFmtId="0" fontId="34" fillId="0" borderId="0" xfId="53" applyFont="1" applyFill="1" applyBorder="1" applyAlignment="1">
      <alignment vertical="center" wrapText="1"/>
    </xf>
    <xf numFmtId="0" fontId="16" fillId="0" borderId="0" xfId="53" applyFont="1" applyAlignment="1">
      <alignment horizontal="center" vertical="center" wrapText="1"/>
    </xf>
    <xf numFmtId="0" fontId="8" fillId="0" borderId="0" xfId="0" applyFont="1" applyFill="1" applyBorder="1" applyAlignment="1">
      <alignment vertical="center"/>
    </xf>
    <xf numFmtId="0" fontId="35" fillId="0" borderId="0" xfId="52" applyFont="1" applyAlignment="1">
      <alignment horizontal="left" vertical="center"/>
    </xf>
    <xf numFmtId="0" fontId="4" fillId="0" borderId="0" xfId="53" applyFont="1" applyAlignment="1">
      <alignment horizontal="center" vertical="center"/>
    </xf>
    <xf numFmtId="0" fontId="36" fillId="0" borderId="0" xfId="53" applyFont="1" applyAlignment="1">
      <alignment vertical="center" wrapText="1"/>
    </xf>
    <xf numFmtId="0" fontId="36" fillId="0" borderId="0" xfId="53" applyFont="1" applyFill="1" applyBorder="1" applyAlignment="1">
      <alignment vertical="center" wrapText="1"/>
    </xf>
    <xf numFmtId="0" fontId="2" fillId="0" borderId="0" xfId="53" applyFont="1" applyFill="1" applyBorder="1" applyAlignment="1">
      <alignment vertical="center"/>
    </xf>
    <xf numFmtId="0" fontId="4" fillId="0" borderId="0" xfId="53" applyFont="1" applyFill="1" applyBorder="1" applyAlignment="1">
      <alignment vertical="center"/>
    </xf>
    <xf numFmtId="0" fontId="17" fillId="0" borderId="0" xfId="53" applyFont="1" applyAlignment="1">
      <alignment horizontal="center" vertical="center" wrapText="1"/>
    </xf>
    <xf numFmtId="0" fontId="37" fillId="0" borderId="0" xfId="53" applyFont="1" applyAlignment="1">
      <alignment vertical="center"/>
    </xf>
    <xf numFmtId="0" fontId="37" fillId="0" borderId="0" xfId="53" applyFont="1" applyFill="1" applyBorder="1" applyAlignment="1">
      <alignment vertical="center"/>
    </xf>
    <xf numFmtId="0" fontId="9" fillId="0" borderId="0" xfId="53" applyFont="1" applyFill="1" applyBorder="1" applyAlignment="1">
      <alignment vertical="center"/>
    </xf>
    <xf numFmtId="0" fontId="38" fillId="0" borderId="0" xfId="53" applyFont="1" applyAlignment="1">
      <alignment vertical="center"/>
    </xf>
    <xf numFmtId="0" fontId="39" fillId="0" borderId="0" xfId="52" applyFont="1" applyAlignment="1">
      <alignment vertical="center"/>
    </xf>
    <xf numFmtId="0" fontId="39" fillId="0" borderId="0" xfId="52" applyFont="1" applyAlignment="1">
      <alignment horizontal="center" vertical="center"/>
    </xf>
    <xf numFmtId="0" fontId="40" fillId="0" borderId="0" xfId="52" applyFont="1" applyAlignment="1">
      <alignment vertical="center"/>
    </xf>
    <xf numFmtId="0" fontId="40" fillId="0" borderId="0" xfId="53" applyFont="1" applyAlignment="1">
      <alignment vertical="center"/>
    </xf>
    <xf numFmtId="0" fontId="40" fillId="0" borderId="0" xfId="53" applyFont="1" applyFill="1" applyBorder="1" applyAlignment="1">
      <alignment vertical="center"/>
    </xf>
    <xf numFmtId="177" fontId="2" fillId="0" borderId="0" xfId="50" applyNumberFormat="1" applyFont="1" applyFill="1" applyAlignment="1">
      <alignment vertical="center" wrapText="1"/>
    </xf>
    <xf numFmtId="0" fontId="4" fillId="0" borderId="0" xfId="0" applyFont="1"/>
    <xf numFmtId="0" fontId="9" fillId="0" borderId="0" xfId="0" applyFont="1"/>
    <xf numFmtId="0" fontId="41" fillId="0" borderId="0" xfId="0" applyFont="1"/>
    <xf numFmtId="0" fontId="42" fillId="0" borderId="0" xfId="49" applyFont="1" applyAlignment="1">
      <alignment vertical="center" wrapText="1"/>
    </xf>
    <xf numFmtId="177" fontId="2" fillId="0" borderId="0" xfId="50" applyNumberFormat="1" applyFont="1" applyFill="1" applyBorder="1" applyAlignment="1">
      <alignment vertical="center" wrapText="1"/>
    </xf>
    <xf numFmtId="0" fontId="0" fillId="0" borderId="0" xfId="0" applyFill="1" applyBorder="1"/>
    <xf numFmtId="0" fontId="1" fillId="0" borderId="0" xfId="51" applyAlignment="1">
      <alignment vertical="center" wrapText="1"/>
    </xf>
    <xf numFmtId="0" fontId="43" fillId="0" borderId="0" xfId="54" applyFont="1" applyAlignment="1">
      <alignment horizontal="left" vertical="center" wrapText="1"/>
    </xf>
    <xf numFmtId="0" fontId="44" fillId="0" borderId="0" xfId="54" applyFont="1" applyAlignment="1">
      <alignment horizontal="right" vertical="center" wrapText="1"/>
    </xf>
    <xf numFmtId="0" fontId="4" fillId="0" borderId="0" xfId="0" applyFont="1" applyFill="1" applyBorder="1"/>
    <xf numFmtId="0" fontId="45" fillId="0" borderId="0" xfId="51" applyFont="1" applyAlignment="1">
      <alignment horizontal="center" vertical="center" wrapText="1"/>
    </xf>
    <xf numFmtId="0" fontId="46" fillId="0" borderId="0" xfId="0" applyFont="1" applyAlignment="1">
      <alignment horizontal="center" vertical="center" wrapText="1"/>
    </xf>
    <xf numFmtId="0" fontId="47" fillId="0" borderId="0" xfId="51" applyFont="1" applyAlignment="1">
      <alignment horizontal="center" vertical="center" wrapText="1"/>
    </xf>
    <xf numFmtId="0" fontId="48" fillId="0" borderId="0" xfId="0" applyFont="1" applyAlignment="1">
      <alignment horizontal="center" vertical="center" wrapText="1"/>
    </xf>
    <xf numFmtId="0" fontId="9" fillId="0" borderId="0" xfId="0" applyFont="1" applyFill="1" applyBorder="1"/>
    <xf numFmtId="0" fontId="49" fillId="0" borderId="2" xfId="55" applyFont="1" applyBorder="1" applyAlignment="1">
      <alignment horizontal="center" vertical="center" wrapText="1"/>
    </xf>
    <xf numFmtId="0" fontId="2" fillId="0" borderId="2" xfId="0" applyFont="1" applyBorder="1" applyAlignment="1">
      <alignment horizontal="left" vertical="center" wrapText="1"/>
    </xf>
    <xf numFmtId="0" fontId="50" fillId="0" borderId="1" xfId="51" applyFont="1" applyBorder="1" applyAlignment="1">
      <alignment horizontal="center" vertical="center" wrapText="1"/>
    </xf>
    <xf numFmtId="0" fontId="29" fillId="5" borderId="2" xfId="49" applyFont="1" applyFill="1" applyBorder="1" applyAlignment="1">
      <alignment horizontal="center" vertical="center" wrapText="1"/>
    </xf>
    <xf numFmtId="0" fontId="17" fillId="5" borderId="3" xfId="49" applyFont="1" applyFill="1" applyBorder="1" applyAlignment="1">
      <alignment horizontal="center" vertical="center" wrapText="1"/>
    </xf>
    <xf numFmtId="0" fontId="17" fillId="5" borderId="4" xfId="49" applyFont="1" applyFill="1" applyBorder="1" applyAlignment="1">
      <alignment horizontal="center" vertical="center" wrapText="1"/>
    </xf>
    <xf numFmtId="0" fontId="2" fillId="5" borderId="4" xfId="56" applyNumberFormat="1" applyFont="1" applyFill="1" applyBorder="1" applyAlignment="1">
      <alignment horizontal="center" vertical="center"/>
    </xf>
    <xf numFmtId="0" fontId="2" fillId="5" borderId="2" xfId="56" applyNumberFormat="1" applyFont="1" applyFill="1" applyBorder="1" applyAlignment="1">
      <alignment horizontal="center" vertical="center"/>
    </xf>
    <xf numFmtId="0" fontId="2" fillId="5" borderId="5" xfId="56" applyNumberFormat="1" applyFont="1" applyFill="1" applyBorder="1" applyAlignment="1">
      <alignment horizontal="center" vertical="center"/>
    </xf>
    <xf numFmtId="0" fontId="2" fillId="0" borderId="0" xfId="56" applyNumberFormat="1" applyFont="1" applyFill="1" applyBorder="1" applyAlignment="1">
      <alignment horizontal="center" vertical="center"/>
    </xf>
    <xf numFmtId="0" fontId="14" fillId="0" borderId="0" xfId="0" applyFont="1" applyFill="1" applyBorder="1" applyAlignment="1">
      <alignment horizontal="center" vertical="center"/>
    </xf>
    <xf numFmtId="0" fontId="29" fillId="4" borderId="8" xfId="0" applyFont="1" applyFill="1" applyBorder="1" applyAlignment="1">
      <alignment horizontal="center" vertical="center" wrapText="1"/>
    </xf>
    <xf numFmtId="0" fontId="29" fillId="4" borderId="7" xfId="0" applyFont="1" applyFill="1" applyBorder="1" applyAlignment="1">
      <alignment horizontal="center" vertical="center" wrapText="1"/>
    </xf>
    <xf numFmtId="0" fontId="29" fillId="4" borderId="23" xfId="0" applyFont="1" applyFill="1" applyBorder="1" applyAlignment="1">
      <alignment horizontal="center" vertical="center" wrapText="1"/>
    </xf>
    <xf numFmtId="0" fontId="2" fillId="4" borderId="24" xfId="56" applyNumberFormat="1" applyFont="1" applyFill="1" applyBorder="1" applyAlignment="1">
      <alignment horizontal="center" vertical="center"/>
    </xf>
    <xf numFmtId="0" fontId="2" fillId="4" borderId="8" xfId="56" applyNumberFormat="1" applyFont="1" applyFill="1" applyBorder="1" applyAlignment="1">
      <alignment horizontal="center" vertical="center"/>
    </xf>
    <xf numFmtId="0" fontId="2" fillId="0" borderId="24" xfId="56" applyNumberFormat="1" applyFont="1" applyFill="1" applyBorder="1" applyAlignment="1">
      <alignment horizontal="center" vertical="center"/>
    </xf>
    <xf numFmtId="177" fontId="2" fillId="4" borderId="8" xfId="50" applyNumberFormat="1" applyFont="1" applyFill="1" applyBorder="1" applyAlignment="1">
      <alignment horizontal="center" vertical="center"/>
    </xf>
    <xf numFmtId="177" fontId="2" fillId="4" borderId="23" xfId="50" applyNumberFormat="1" applyFont="1" applyFill="1" applyBorder="1" applyAlignment="1">
      <alignment horizontal="center" vertical="center"/>
    </xf>
    <xf numFmtId="0" fontId="2" fillId="2" borderId="23" xfId="49" applyFont="1" applyFill="1" applyBorder="1" applyAlignment="1">
      <alignment horizontal="center" vertical="center"/>
    </xf>
    <xf numFmtId="177" fontId="26" fillId="0" borderId="0" xfId="50" applyNumberFormat="1" applyFont="1" applyFill="1" applyBorder="1" applyAlignment="1">
      <alignment horizontal="center" vertical="center"/>
    </xf>
    <xf numFmtId="0" fontId="0" fillId="0" borderId="0" xfId="0" applyFill="1" applyBorder="1" applyAlignment="1">
      <alignment horizontal="center" vertical="center"/>
    </xf>
    <xf numFmtId="0" fontId="29" fillId="4" borderId="14" xfId="0" applyFont="1" applyFill="1" applyBorder="1" applyAlignment="1">
      <alignment horizontal="center" vertical="center" wrapText="1"/>
    </xf>
    <xf numFmtId="0" fontId="2" fillId="4" borderId="17" xfId="0" applyFont="1" applyFill="1" applyBorder="1" applyAlignment="1">
      <alignment horizontal="left" vertical="center" wrapText="1"/>
    </xf>
    <xf numFmtId="0" fontId="2" fillId="0" borderId="14" xfId="0" applyFont="1" applyBorder="1" applyAlignment="1">
      <alignment vertical="center" wrapText="1"/>
    </xf>
    <xf numFmtId="0" fontId="2" fillId="4" borderId="17" xfId="56" applyNumberFormat="1" applyFont="1" applyFill="1" applyBorder="1" applyAlignment="1">
      <alignment horizontal="center" vertical="center"/>
    </xf>
    <xf numFmtId="0" fontId="2" fillId="4" borderId="14" xfId="56" applyNumberFormat="1" applyFont="1" applyFill="1" applyBorder="1" applyAlignment="1">
      <alignment horizontal="center" vertical="center"/>
    </xf>
    <xf numFmtId="0" fontId="2" fillId="0" borderId="17" xfId="56" applyNumberFormat="1" applyFont="1" applyFill="1" applyBorder="1" applyAlignment="1">
      <alignment horizontal="center" vertical="center"/>
    </xf>
    <xf numFmtId="177" fontId="2" fillId="4" borderId="14" xfId="50" applyNumberFormat="1" applyFont="1" applyFill="1" applyBorder="1" applyAlignment="1">
      <alignment horizontal="center" vertical="center"/>
    </xf>
    <xf numFmtId="177" fontId="2" fillId="4" borderId="25" xfId="50" applyNumberFormat="1" applyFont="1" applyFill="1" applyBorder="1" applyAlignment="1">
      <alignment horizontal="center" vertical="center"/>
    </xf>
    <xf numFmtId="0" fontId="29" fillId="2" borderId="25" xfId="49" applyFont="1" applyFill="1" applyBorder="1" applyAlignment="1">
      <alignment horizontal="center" vertical="center"/>
    </xf>
    <xf numFmtId="0" fontId="29" fillId="4" borderId="11" xfId="49" applyFont="1" applyFill="1" applyBorder="1" applyAlignment="1">
      <alignment horizontal="center" vertical="center" wrapText="1"/>
    </xf>
    <xf numFmtId="0" fontId="2" fillId="4" borderId="18" xfId="49" applyFont="1" applyFill="1" applyBorder="1" applyAlignment="1">
      <alignment horizontal="left" vertical="center" wrapText="1"/>
    </xf>
    <xf numFmtId="20" fontId="2" fillId="0" borderId="11" xfId="0" applyNumberFormat="1" applyFont="1" applyBorder="1" applyAlignment="1">
      <alignment horizontal="left" vertical="center" wrapText="1"/>
    </xf>
    <xf numFmtId="0" fontId="2" fillId="4" borderId="18" xfId="56" applyNumberFormat="1" applyFont="1" applyFill="1" applyBorder="1" applyAlignment="1">
      <alignment horizontal="center" vertical="center"/>
    </xf>
    <xf numFmtId="0" fontId="2" fillId="4" borderId="11" xfId="56" applyNumberFormat="1" applyFont="1" applyFill="1" applyBorder="1" applyAlignment="1">
      <alignment horizontal="center" vertical="center"/>
    </xf>
    <xf numFmtId="177" fontId="2" fillId="4" borderId="11" xfId="50" applyNumberFormat="1" applyFont="1" applyFill="1" applyBorder="1" applyAlignment="1">
      <alignment horizontal="center" vertical="center"/>
    </xf>
    <xf numFmtId="177" fontId="2" fillId="4" borderId="26" xfId="50" applyNumberFormat="1" applyFont="1" applyFill="1" applyBorder="1" applyAlignment="1">
      <alignment horizontal="center" vertical="center"/>
    </xf>
    <xf numFmtId="0" fontId="29" fillId="2" borderId="26" xfId="49" applyFont="1" applyFill="1" applyBorder="1" applyAlignment="1">
      <alignment horizontal="center" vertical="center"/>
    </xf>
    <xf numFmtId="0" fontId="2" fillId="0" borderId="11" xfId="0" applyFont="1" applyBorder="1" applyAlignment="1">
      <alignment vertical="center" wrapText="1"/>
    </xf>
    <xf numFmtId="178" fontId="2" fillId="0" borderId="11" xfId="0" applyNumberFormat="1" applyFont="1" applyBorder="1" applyAlignment="1">
      <alignment horizontal="left" vertical="center" wrapText="1"/>
    </xf>
    <xf numFmtId="0" fontId="29" fillId="2" borderId="11" xfId="49" applyFont="1" applyFill="1" applyBorder="1" applyAlignment="1">
      <alignment horizontal="center" vertical="center" wrapText="1"/>
    </xf>
    <xf numFmtId="0" fontId="29" fillId="4" borderId="8" xfId="49" applyFont="1" applyFill="1" applyBorder="1" applyAlignment="1">
      <alignment horizontal="center" vertical="center" wrapText="1"/>
    </xf>
    <xf numFmtId="0" fontId="29" fillId="0" borderId="7" xfId="49" applyFont="1" applyBorder="1" applyAlignment="1">
      <alignment horizontal="left" vertical="center" wrapText="1"/>
    </xf>
    <xf numFmtId="0" fontId="29" fillId="0" borderId="23" xfId="49" applyFont="1" applyBorder="1" applyAlignment="1">
      <alignment horizontal="left" vertical="center" wrapText="1"/>
    </xf>
    <xf numFmtId="0" fontId="2" fillId="2" borderId="23" xfId="49" applyFont="1" applyFill="1" applyBorder="1" applyAlignment="1">
      <alignment horizontal="center" vertical="center" wrapText="1"/>
    </xf>
    <xf numFmtId="0" fontId="41" fillId="0" borderId="0" xfId="0" applyFont="1" applyFill="1" applyBorder="1" applyAlignment="1">
      <alignment horizontal="center" vertical="center"/>
    </xf>
    <xf numFmtId="0" fontId="29" fillId="4" borderId="21" xfId="49" applyFont="1" applyFill="1" applyBorder="1" applyAlignment="1">
      <alignment horizontal="center" vertical="center" wrapText="1"/>
    </xf>
    <xf numFmtId="0" fontId="2" fillId="4" borderId="18" xfId="0" applyFont="1" applyFill="1" applyBorder="1" applyAlignment="1">
      <alignment horizontal="left" vertical="center" wrapText="1"/>
    </xf>
    <xf numFmtId="0" fontId="2" fillId="4" borderId="27" xfId="49" applyFont="1" applyFill="1" applyBorder="1" applyAlignment="1">
      <alignment horizontal="left" vertical="center" wrapText="1"/>
    </xf>
    <xf numFmtId="178" fontId="2" fillId="0" borderId="21" xfId="0" applyNumberFormat="1" applyFont="1" applyBorder="1" applyAlignment="1">
      <alignment horizontal="left" vertical="center" wrapText="1"/>
    </xf>
    <xf numFmtId="0" fontId="2" fillId="4" borderId="27" xfId="56" applyNumberFormat="1" applyFont="1" applyFill="1" applyBorder="1" applyAlignment="1">
      <alignment horizontal="center" vertical="center"/>
    </xf>
    <xf numFmtId="0" fontId="2" fillId="4" borderId="21" xfId="56" applyNumberFormat="1" applyFont="1" applyFill="1" applyBorder="1" applyAlignment="1">
      <alignment horizontal="center" vertical="center"/>
    </xf>
    <xf numFmtId="177" fontId="2" fillId="4" borderId="21" xfId="50" applyNumberFormat="1" applyFont="1" applyFill="1" applyBorder="1" applyAlignment="1">
      <alignment horizontal="center" vertical="center"/>
    </xf>
    <xf numFmtId="177" fontId="2" fillId="4" borderId="28" xfId="50" applyNumberFormat="1" applyFont="1" applyFill="1" applyBorder="1" applyAlignment="1">
      <alignment horizontal="center" vertical="center"/>
    </xf>
    <xf numFmtId="0" fontId="29" fillId="2" borderId="28" xfId="49" applyFont="1" applyFill="1" applyBorder="1" applyAlignment="1">
      <alignment horizontal="center" vertical="center"/>
    </xf>
    <xf numFmtId="0" fontId="29" fillId="2" borderId="11" xfId="49" applyFont="1" applyFill="1" applyBorder="1" applyAlignment="1">
      <alignment horizontal="center" vertical="center"/>
    </xf>
    <xf numFmtId="0" fontId="2" fillId="4" borderId="11" xfId="0" applyFont="1" applyFill="1" applyBorder="1" applyAlignment="1">
      <alignment horizontal="left" vertical="center" wrapText="1"/>
    </xf>
    <xf numFmtId="0" fontId="29" fillId="0" borderId="11" xfId="0" applyFont="1" applyBorder="1" applyAlignment="1">
      <alignment vertical="center" wrapText="1"/>
    </xf>
    <xf numFmtId="0" fontId="2" fillId="4" borderId="11" xfId="49" applyFont="1" applyFill="1" applyBorder="1" applyAlignment="1">
      <alignment horizontal="left" vertical="center" wrapText="1"/>
    </xf>
    <xf numFmtId="0" fontId="25" fillId="0" borderId="11" xfId="0" applyFont="1" applyBorder="1" applyAlignment="1">
      <alignment vertical="center" wrapText="1"/>
    </xf>
    <xf numFmtId="0" fontId="29" fillId="4" borderId="15" xfId="49" applyFont="1" applyFill="1" applyBorder="1" applyAlignment="1">
      <alignment horizontal="center" vertical="center" wrapText="1"/>
    </xf>
    <xf numFmtId="0" fontId="2" fillId="4" borderId="20" xfId="49" applyFont="1" applyFill="1" applyBorder="1" applyAlignment="1">
      <alignment horizontal="left" vertical="center" wrapText="1"/>
    </xf>
    <xf numFmtId="178" fontId="2" fillId="0" borderId="20" xfId="0" applyNumberFormat="1" applyFont="1" applyBorder="1" applyAlignment="1">
      <alignment horizontal="left" vertical="center" wrapText="1"/>
    </xf>
    <xf numFmtId="0" fontId="2" fillId="4" borderId="20" xfId="56" applyNumberFormat="1" applyFont="1" applyFill="1" applyBorder="1" applyAlignment="1">
      <alignment horizontal="center" vertical="center"/>
    </xf>
    <xf numFmtId="177" fontId="2" fillId="4" borderId="20" xfId="50" applyNumberFormat="1" applyFont="1" applyFill="1" applyBorder="1" applyAlignment="1">
      <alignment horizontal="center" vertical="center"/>
    </xf>
    <xf numFmtId="0" fontId="29" fillId="2" borderId="20" xfId="49" applyFont="1" applyFill="1" applyBorder="1" applyAlignment="1">
      <alignment horizontal="center" vertical="center"/>
    </xf>
    <xf numFmtId="0" fontId="2" fillId="4" borderId="21" xfId="49" applyFont="1" applyFill="1" applyBorder="1" applyAlignment="1">
      <alignment horizontal="left" vertical="center" wrapText="1"/>
    </xf>
    <xf numFmtId="0" fontId="29" fillId="2" borderId="21" xfId="49" applyFont="1" applyFill="1" applyBorder="1" applyAlignment="1">
      <alignment horizontal="center" vertical="center"/>
    </xf>
    <xf numFmtId="0" fontId="29" fillId="4" borderId="21" xfId="0" applyFont="1" applyFill="1" applyBorder="1" applyAlignment="1">
      <alignment horizontal="center" vertical="center" wrapText="1"/>
    </xf>
    <xf numFmtId="0" fontId="29" fillId="4" borderId="9" xfId="0" applyFont="1" applyFill="1" applyBorder="1" applyAlignment="1">
      <alignment horizontal="center" vertical="center" wrapText="1"/>
    </xf>
    <xf numFmtId="0" fontId="29" fillId="2" borderId="23" xfId="49" applyFont="1" applyFill="1" applyBorder="1" applyAlignment="1">
      <alignment horizontal="center" vertical="center"/>
    </xf>
    <xf numFmtId="0" fontId="17" fillId="5" borderId="3" xfId="49" applyFont="1" applyFill="1" applyBorder="1" applyAlignment="1">
      <alignment horizontal="left" vertical="center" wrapText="1"/>
    </xf>
    <xf numFmtId="0" fontId="17" fillId="5" borderId="5" xfId="49" applyFont="1" applyFill="1" applyBorder="1" applyAlignment="1">
      <alignment horizontal="left" vertical="center" wrapText="1"/>
    </xf>
    <xf numFmtId="0" fontId="2" fillId="5" borderId="3" xfId="56" applyNumberFormat="1" applyFont="1" applyFill="1" applyBorder="1" applyAlignment="1">
      <alignment horizontal="center" vertical="center"/>
    </xf>
    <xf numFmtId="0" fontId="29" fillId="4" borderId="6" xfId="0" applyFont="1" applyFill="1" applyBorder="1" applyAlignment="1">
      <alignment horizontal="center" vertical="center"/>
    </xf>
    <xf numFmtId="0" fontId="29" fillId="4" borderId="8" xfId="0" applyFont="1" applyFill="1" applyBorder="1" applyAlignment="1">
      <alignment horizontal="left" vertical="center" wrapText="1"/>
    </xf>
    <xf numFmtId="0" fontId="2" fillId="0" borderId="8" xfId="0" applyFont="1" applyBorder="1" applyAlignment="1">
      <alignment vertical="center" wrapText="1"/>
    </xf>
    <xf numFmtId="0" fontId="2" fillId="0" borderId="7" xfId="56" applyNumberFormat="1" applyFont="1" applyFill="1" applyBorder="1" applyAlignment="1">
      <alignment horizontal="center" vertical="center"/>
    </xf>
    <xf numFmtId="177" fontId="2" fillId="0" borderId="24" xfId="56" applyNumberFormat="1" applyFont="1" applyFill="1" applyBorder="1" applyAlignment="1">
      <alignment horizontal="center" vertical="center"/>
    </xf>
    <xf numFmtId="0" fontId="29" fillId="2" borderId="8" xfId="49" applyFont="1" applyFill="1" applyBorder="1" applyAlignment="1">
      <alignment horizontal="center" vertical="center" wrapText="1"/>
    </xf>
    <xf numFmtId="177" fontId="26" fillId="0" borderId="0" xfId="1" applyNumberFormat="1" applyFont="1" applyFill="1" applyBorder="1" applyAlignment="1">
      <alignment horizontal="center" vertical="center"/>
    </xf>
    <xf numFmtId="0" fontId="29" fillId="2" borderId="9" xfId="0" applyFont="1" applyFill="1" applyBorder="1" applyAlignment="1">
      <alignment horizontal="center" vertical="center"/>
    </xf>
    <xf numFmtId="0" fontId="29" fillId="4" borderId="9" xfId="49" applyFont="1" applyFill="1" applyBorder="1" applyAlignment="1">
      <alignment horizontal="center" vertical="center"/>
    </xf>
    <xf numFmtId="0" fontId="2" fillId="4" borderId="10" xfId="0" applyFont="1" applyFill="1" applyBorder="1" applyAlignment="1">
      <alignment horizontal="left" vertical="center" wrapText="1"/>
    </xf>
    <xf numFmtId="0" fontId="2" fillId="4" borderId="10" xfId="49" applyFont="1" applyFill="1" applyBorder="1" applyAlignment="1">
      <alignment horizontal="left" vertical="center" wrapText="1"/>
    </xf>
    <xf numFmtId="0" fontId="29" fillId="4" borderId="15" xfId="49" applyFont="1" applyFill="1" applyBorder="1" applyAlignment="1">
      <alignment horizontal="center" vertical="center"/>
    </xf>
    <xf numFmtId="0" fontId="2" fillId="4" borderId="22" xfId="49" applyFont="1" applyFill="1" applyBorder="1" applyAlignment="1">
      <alignment horizontal="left" vertical="center" wrapText="1"/>
    </xf>
    <xf numFmtId="0" fontId="2" fillId="2" borderId="20" xfId="56" applyNumberFormat="1" applyFont="1" applyFill="1" applyBorder="1" applyAlignment="1">
      <alignment vertical="center"/>
    </xf>
    <xf numFmtId="0" fontId="29" fillId="0" borderId="29" xfId="52" applyFont="1" applyBorder="1" applyAlignment="1">
      <alignment vertical="center" wrapText="1"/>
    </xf>
    <xf numFmtId="0" fontId="51" fillId="0" borderId="29" xfId="49" applyFont="1" applyBorder="1" applyAlignment="1">
      <alignment horizontal="left" vertical="center"/>
    </xf>
    <xf numFmtId="177" fontId="2" fillId="0" borderId="29" xfId="50" applyNumberFormat="1" applyFont="1" applyFill="1" applyBorder="1" applyAlignment="1">
      <alignment vertical="center" wrapText="1"/>
    </xf>
    <xf numFmtId="0" fontId="8" fillId="0" borderId="0" xfId="0" applyFont="1" applyAlignment="1">
      <alignment horizontal="center" vertical="center"/>
    </xf>
    <xf numFmtId="0" fontId="52" fillId="0" borderId="0" xfId="0" applyFont="1" applyAlignment="1">
      <alignment vertical="center"/>
    </xf>
    <xf numFmtId="0" fontId="53" fillId="0" borderId="0" xfId="0" applyFont="1" applyAlignment="1">
      <alignment vertical="center"/>
    </xf>
    <xf numFmtId="0" fontId="53" fillId="0" borderId="0" xfId="0" applyFont="1" applyAlignment="1">
      <alignment horizontal="center" vertical="center"/>
    </xf>
    <xf numFmtId="0" fontId="53" fillId="0" borderId="0" xfId="0" applyFont="1" applyFill="1" applyBorder="1" applyAlignment="1">
      <alignment vertical="center"/>
    </xf>
    <xf numFmtId="0" fontId="53" fillId="0" borderId="0" xfId="0" applyFont="1" applyAlignment="1">
      <alignment vertical="center" wrapText="1"/>
    </xf>
    <xf numFmtId="0" fontId="53" fillId="0" borderId="0" xfId="0" applyFont="1" applyAlignment="1">
      <alignment horizontal="left" vertical="center" wrapText="1"/>
    </xf>
    <xf numFmtId="0" fontId="36" fillId="0" borderId="0" xfId="52" applyFont="1" applyAlignment="1">
      <alignment horizontal="left" vertical="center"/>
    </xf>
    <xf numFmtId="0" fontId="42" fillId="0" borderId="0" xfId="49" applyFont="1" applyFill="1" applyBorder="1" applyAlignment="1">
      <alignment vertical="center" wrapText="1"/>
    </xf>
    <xf numFmtId="0" fontId="40" fillId="0" borderId="0" xfId="52" applyFont="1" applyFill="1" applyBorder="1" applyAlignment="1">
      <alignment vertical="center"/>
    </xf>
  </cellXfs>
  <cellStyles count="58">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_23-07 Mr Quynh LHKHSXCNM ( DVD550s (Super Slim)  )" xfId="49"/>
    <cellStyle name="Comma 2" xfId="50"/>
    <cellStyle name="Normal_08-05 Mr Cuong CATBXHN (03 SUA3000I APC + C-Nano™ D430 + 01Canon 3300 )" xfId="51"/>
    <cellStyle name="Normal_3C 21 LND" xfId="52"/>
    <cellStyle name="Ledger 17 x 11 in" xfId="53"/>
    <cellStyle name="Normal_03-04 Mr Tien Hong Co ( HP Probook 4430s - QG683PA#UUF )" xfId="54"/>
    <cellStyle name="Normal_11-06 Mr Xuyen Vlink (03 HP Pavilion 7000 + 20 inch )" xfId="55"/>
    <cellStyle name="Comma 2 3" xfId="56"/>
    <cellStyle name="Normal 2"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7951</xdr:colOff>
      <xdr:row>0</xdr:row>
      <xdr:rowOff>0</xdr:rowOff>
    </xdr:from>
    <xdr:to>
      <xdr:col>9</xdr:col>
      <xdr:colOff>101931</xdr:colOff>
      <xdr:row>0</xdr:row>
      <xdr:rowOff>846455</xdr:rowOff>
    </xdr:to>
    <xdr:pic>
      <xdr:nvPicPr>
        <xdr:cNvPr id="2" name="Picture 1"/>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7620" y="0"/>
          <a:ext cx="9850120" cy="846455"/>
        </a:xfrm>
        <a:prstGeom prst="rect">
          <a:avLst/>
        </a:prstGeom>
      </xdr:spPr>
    </xdr:pic>
    <xdr:clientData/>
  </xdr:twoCellAnchor>
  <xdr:twoCellAnchor editAs="oneCell">
    <xdr:from>
      <xdr:col>0</xdr:col>
      <xdr:colOff>0</xdr:colOff>
      <xdr:row>210</xdr:row>
      <xdr:rowOff>91317</xdr:rowOff>
    </xdr:from>
    <xdr:to>
      <xdr:col>9</xdr:col>
      <xdr:colOff>41910</xdr:colOff>
      <xdr:row>213</xdr:row>
      <xdr:rowOff>178312</xdr:rowOff>
    </xdr:to>
    <xdr:pic>
      <xdr:nvPicPr>
        <xdr:cNvPr id="3" name="Picture 2"/>
        <xdr:cNvPicPr>
          <a:picLocks noChangeAspect="1"/>
        </xdr:cNvPicPr>
      </xdr:nvPicPr>
      <xdr:blipFill>
        <a:blip r:embed="rId2" cstate="print">
          <a:extLst>
            <a:ext uri="{28A0092B-C50C-407E-A947-70E740481C1C}">
              <a14:useLocalDpi xmlns:a14="http://schemas.microsoft.com/office/drawing/2010/main" val="0"/>
            </a:ext>
          </a:extLst>
        </a:blip>
        <a:stretch>
          <a:fillRect/>
        </a:stretch>
      </xdr:blipFill>
      <xdr:spPr>
        <a:xfrm>
          <a:off x="0" y="50775235"/>
          <a:ext cx="9798050" cy="65087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63499</xdr:colOff>
      <xdr:row>0</xdr:row>
      <xdr:rowOff>635</xdr:rowOff>
    </xdr:from>
    <xdr:to>
      <xdr:col>9</xdr:col>
      <xdr:colOff>51434</xdr:colOff>
      <xdr:row>1</xdr:row>
      <xdr:rowOff>195580</xdr:rowOff>
    </xdr:to>
    <xdr:pic>
      <xdr:nvPicPr>
        <xdr:cNvPr id="2" name="Picture 5"/>
        <xdr:cNvPicPr>
          <a:picLocks noChangeAspect="1"/>
        </xdr:cNvPicPr>
      </xdr:nvPicPr>
      <xdr:blipFill>
        <a:blip r:embed="rId1"/>
        <a:stretch>
          <a:fillRect/>
        </a:stretch>
      </xdr:blipFill>
      <xdr:spPr>
        <a:xfrm>
          <a:off x="62865" y="635"/>
          <a:ext cx="10577830" cy="1137920"/>
        </a:xfrm>
        <a:prstGeom prst="rect">
          <a:avLst/>
        </a:prstGeom>
        <a:noFill/>
        <a:ln w="9525">
          <a:noFill/>
        </a:ln>
      </xdr:spPr>
    </xdr:pic>
    <xdr:clientData/>
  </xdr:twoCellAnchor>
  <xdr:twoCellAnchor editAs="oneCell">
    <xdr:from>
      <xdr:col>0</xdr:col>
      <xdr:colOff>31749</xdr:colOff>
      <xdr:row>56</xdr:row>
      <xdr:rowOff>533399</xdr:rowOff>
    </xdr:from>
    <xdr:to>
      <xdr:col>9</xdr:col>
      <xdr:colOff>220344</xdr:colOff>
      <xdr:row>60</xdr:row>
      <xdr:rowOff>120649</xdr:rowOff>
    </xdr:to>
    <xdr:pic>
      <xdr:nvPicPr>
        <xdr:cNvPr id="3" name="Picture 1"/>
        <xdr:cNvPicPr>
          <a:picLocks noChangeAspect="1"/>
        </xdr:cNvPicPr>
      </xdr:nvPicPr>
      <xdr:blipFill>
        <a:blip r:embed="rId2"/>
        <a:stretch>
          <a:fillRect/>
        </a:stretch>
      </xdr:blipFill>
      <xdr:spPr>
        <a:xfrm>
          <a:off x="31115" y="13669645"/>
          <a:ext cx="10778490" cy="75247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ile:///C:\New Volume\BANG BAO GIA\Phu kien CNC\Ngang"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Ngang"/>
      <sheetName val="149-2"/>
      <sheetName val="CF_DT"/>
      <sheetName val="PNT-QUOT-#3"/>
      <sheetName val="COAT&amp;WRAP-QIOT-#3"/>
      <sheetName val="Entity List"/>
      <sheetName val="DI-ESTI"/>
      <sheetName val="M 6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1"/>
  <sheetViews>
    <sheetView zoomScale="75" zoomScaleNormal="75" topLeftCell="A106" workbookViewId="0">
      <selection activeCell="C187" sqref="C187"/>
    </sheetView>
  </sheetViews>
  <sheetFormatPr defaultColWidth="9" defaultRowHeight="14.4"/>
  <cols>
    <col min="1" max="1" width="4.5462962962963" style="7" customWidth="1"/>
    <col min="2" max="2" width="23.8148148148148" style="7" customWidth="1"/>
    <col min="3" max="3" width="48.5462962962963" style="14" customWidth="1"/>
    <col min="4" max="4" width="6.36111111111111" style="14" customWidth="1"/>
    <col min="5" max="5" width="8.5462962962963" style="14" customWidth="1"/>
    <col min="6" max="6" width="7.17592592592593" style="14" customWidth="1"/>
    <col min="7" max="7" width="12.0925925925926" style="172" customWidth="1"/>
    <col min="8" max="8" width="14.2685185185185" style="172" customWidth="1"/>
    <col min="9" max="9" width="16.9074074074074" style="14" customWidth="1"/>
    <col min="10" max="10" width="12.2685185185185" style="177" customWidth="1"/>
    <col min="11" max="11" width="13.9074074074074" style="177" customWidth="1"/>
    <col min="12" max="12" width="11.8148148148148" style="177" customWidth="1"/>
    <col min="13" max="13" width="13" style="177" customWidth="1"/>
    <col min="14" max="14" width="22.7222222222222" style="178" customWidth="1"/>
  </cols>
  <sheetData>
    <row r="1" ht="67" customHeight="1" spans="1:14">
      <c r="A1" s="17"/>
      <c r="B1" s="17"/>
      <c r="C1" s="3"/>
      <c r="D1" s="3"/>
      <c r="E1" s="3"/>
      <c r="F1" s="3"/>
      <c r="I1" s="179"/>
    </row>
    <row r="2" s="173" customFormat="1" ht="21" customHeight="1" spans="1:14">
      <c r="A2" s="180"/>
      <c r="B2" s="180"/>
      <c r="C2" s="180"/>
      <c r="D2" s="180"/>
      <c r="E2" s="181" t="s">
        <v>0</v>
      </c>
      <c r="F2" s="181"/>
      <c r="G2" s="181"/>
      <c r="H2" s="181"/>
      <c r="I2" s="181"/>
      <c r="J2" s="182"/>
      <c r="K2" s="182"/>
      <c r="L2" s="182"/>
      <c r="M2" s="182"/>
      <c r="N2" s="182"/>
    </row>
    <row r="3" ht="27.15" customHeight="1" spans="1:14">
      <c r="A3" s="183" t="s">
        <v>1</v>
      </c>
      <c r="B3" s="183"/>
      <c r="C3" s="184"/>
      <c r="D3" s="184"/>
      <c r="E3" s="184"/>
      <c r="F3" s="184"/>
      <c r="G3" s="184"/>
      <c r="H3" s="184"/>
      <c r="I3" s="184"/>
      <c r="J3" s="178"/>
      <c r="K3" s="178"/>
      <c r="L3" s="178"/>
      <c r="M3" s="178"/>
    </row>
    <row r="4" s="174" customFormat="1" ht="15" spans="1:14">
      <c r="A4" s="185" t="s">
        <v>2</v>
      </c>
      <c r="B4" s="185"/>
      <c r="C4" s="186"/>
      <c r="D4" s="186"/>
      <c r="E4" s="186"/>
      <c r="F4" s="186"/>
      <c r="G4" s="186"/>
      <c r="H4" s="186"/>
      <c r="I4" s="186"/>
      <c r="J4" s="187"/>
      <c r="K4" s="187"/>
      <c r="L4" s="187"/>
      <c r="M4" s="187"/>
      <c r="N4" s="187"/>
    </row>
    <row r="5" ht="25.5" customHeight="1" spans="1:14">
      <c r="A5" s="188" t="s">
        <v>3</v>
      </c>
      <c r="B5" s="188"/>
      <c r="C5" s="188"/>
      <c r="D5" s="188" t="s">
        <v>4</v>
      </c>
      <c r="E5" s="188"/>
      <c r="F5" s="188"/>
      <c r="G5" s="188"/>
      <c r="H5" s="188"/>
      <c r="I5" s="188"/>
      <c r="J5" s="178"/>
      <c r="K5" s="178"/>
      <c r="L5" s="178"/>
      <c r="M5" s="178"/>
    </row>
    <row r="6" ht="34.5" customHeight="1" spans="1:14">
      <c r="A6" s="35" t="s">
        <v>5</v>
      </c>
      <c r="B6" s="35"/>
      <c r="C6" s="35"/>
      <c r="D6" s="35" t="s">
        <v>6</v>
      </c>
      <c r="E6" s="35"/>
      <c r="F6" s="35"/>
      <c r="G6" s="35"/>
      <c r="H6" s="35"/>
      <c r="I6" s="35"/>
      <c r="J6" s="178"/>
      <c r="K6" s="178"/>
      <c r="L6" s="178"/>
      <c r="M6" s="178"/>
    </row>
    <row r="7" ht="30.75" customHeight="1" spans="1:14">
      <c r="A7" s="42" t="s">
        <v>7</v>
      </c>
      <c r="B7" s="42"/>
      <c r="C7" s="42"/>
      <c r="D7" s="42" t="s">
        <v>8</v>
      </c>
      <c r="E7" s="42"/>
      <c r="F7" s="42"/>
      <c r="G7" s="42"/>
      <c r="H7" s="42"/>
      <c r="I7" s="42"/>
      <c r="J7" s="178"/>
      <c r="K7" s="178"/>
      <c r="L7" s="178"/>
      <c r="M7" s="178"/>
    </row>
    <row r="8" ht="18" customHeight="1" spans="1:14">
      <c r="A8" s="42" t="s">
        <v>9</v>
      </c>
      <c r="B8" s="42"/>
      <c r="C8" s="42"/>
      <c r="D8" s="42" t="s">
        <v>10</v>
      </c>
      <c r="E8" s="42"/>
      <c r="F8" s="42"/>
      <c r="G8" s="42"/>
      <c r="H8" s="42"/>
      <c r="I8" s="42"/>
      <c r="J8" s="178"/>
      <c r="K8" s="178"/>
      <c r="L8" s="178"/>
      <c r="M8" s="178"/>
    </row>
    <row r="9" ht="18" customHeight="1" spans="1:14">
      <c r="A9" s="42" t="s">
        <v>11</v>
      </c>
      <c r="B9" s="42"/>
      <c r="C9" s="42"/>
      <c r="D9" s="42" t="s">
        <v>12</v>
      </c>
      <c r="E9" s="42"/>
      <c r="F9" s="42"/>
      <c r="G9" s="42"/>
      <c r="H9" s="42"/>
      <c r="I9" s="42"/>
      <c r="J9" s="178"/>
      <c r="K9" s="178"/>
      <c r="L9" s="178"/>
      <c r="M9" s="178"/>
    </row>
    <row r="10" ht="18" customHeight="1" spans="1:14">
      <c r="A10" s="42" t="s">
        <v>13</v>
      </c>
      <c r="B10" s="42"/>
      <c r="C10" s="42"/>
      <c r="D10" s="42" t="s">
        <v>14</v>
      </c>
      <c r="E10" s="42"/>
      <c r="F10" s="42"/>
      <c r="G10" s="42"/>
      <c r="H10" s="42"/>
      <c r="I10" s="42"/>
      <c r="J10" s="178"/>
      <c r="K10" s="178"/>
      <c r="L10" s="178"/>
      <c r="M10" s="178"/>
    </row>
    <row r="11" ht="18" customHeight="1" spans="1:14">
      <c r="A11" s="42" t="s">
        <v>15</v>
      </c>
      <c r="B11" s="42"/>
      <c r="C11" s="42"/>
      <c r="D11" s="42" t="s">
        <v>16</v>
      </c>
      <c r="E11" s="42"/>
      <c r="F11" s="42"/>
      <c r="G11" s="42"/>
      <c r="H11" s="42"/>
      <c r="I11" s="42"/>
      <c r="J11" s="178"/>
      <c r="K11" s="178"/>
      <c r="L11" s="178"/>
      <c r="M11" s="178"/>
    </row>
    <row r="12" ht="18" customHeight="1" spans="1:14">
      <c r="A12" s="189" t="s">
        <v>17</v>
      </c>
      <c r="B12" s="189"/>
      <c r="C12" s="189"/>
      <c r="D12" s="189" t="s">
        <v>17</v>
      </c>
      <c r="E12" s="189"/>
      <c r="F12" s="189"/>
      <c r="G12" s="189"/>
      <c r="H12" s="189"/>
      <c r="I12" s="189"/>
      <c r="J12" s="178"/>
      <c r="K12" s="178"/>
      <c r="L12" s="178"/>
      <c r="M12" s="178"/>
    </row>
    <row r="13" ht="25.5" customHeight="1" spans="1:14">
      <c r="A13" s="190" t="s">
        <v>18</v>
      </c>
      <c r="B13" s="190"/>
      <c r="C13" s="190"/>
      <c r="D13" s="190"/>
      <c r="E13" s="190"/>
      <c r="F13" s="190"/>
      <c r="G13" s="190"/>
      <c r="H13" s="190"/>
      <c r="I13" s="190"/>
      <c r="J13" s="51"/>
      <c r="K13" s="51"/>
      <c r="L13" s="51"/>
      <c r="M13" s="51"/>
    </row>
    <row r="14" s="6" customFormat="1" ht="53.5" customHeight="1" spans="1:14">
      <c r="A14" s="52" t="s">
        <v>19</v>
      </c>
      <c r="B14" s="53" t="s">
        <v>20</v>
      </c>
      <c r="C14" s="53" t="s">
        <v>21</v>
      </c>
      <c r="D14" s="52" t="s">
        <v>22</v>
      </c>
      <c r="E14" s="52" t="s">
        <v>23</v>
      </c>
      <c r="F14" s="53" t="s">
        <v>24</v>
      </c>
      <c r="G14" s="54" t="s">
        <v>25</v>
      </c>
      <c r="H14" s="55" t="s">
        <v>26</v>
      </c>
      <c r="I14" s="52" t="s">
        <v>27</v>
      </c>
      <c r="J14" s="56"/>
      <c r="K14" s="56"/>
      <c r="L14" s="56"/>
      <c r="M14" s="56"/>
      <c r="N14" s="57"/>
    </row>
    <row r="15" ht="26" customHeight="1" spans="1:14">
      <c r="A15" s="191"/>
      <c r="B15" s="192" t="s">
        <v>28</v>
      </c>
      <c r="C15" s="193"/>
      <c r="D15" s="193"/>
      <c r="E15" s="194"/>
      <c r="F15" s="194"/>
      <c r="G15" s="195"/>
      <c r="H15" s="194"/>
      <c r="I15" s="196"/>
      <c r="J15" s="197"/>
      <c r="K15" s="197"/>
      <c r="L15" s="197"/>
      <c r="M15" s="197"/>
      <c r="N15" s="198"/>
    </row>
    <row r="16" ht="22.25" hidden="1" customHeight="1" spans="1:14">
      <c r="A16" s="199">
        <v>1</v>
      </c>
      <c r="B16" s="200" t="s">
        <v>29</v>
      </c>
      <c r="C16" s="201"/>
      <c r="D16" s="202" t="s">
        <v>30</v>
      </c>
      <c r="E16" s="203">
        <v>210</v>
      </c>
      <c r="F16" s="204">
        <v>1</v>
      </c>
      <c r="G16" s="205">
        <f>75000*1.15</f>
        <v>86250</v>
      </c>
      <c r="H16" s="206">
        <f>G16*F16*E16</f>
        <v>18112500</v>
      </c>
      <c r="I16" s="207" t="s">
        <v>31</v>
      </c>
      <c r="J16" s="104"/>
      <c r="K16" s="104"/>
      <c r="L16" s="104"/>
      <c r="M16" s="208"/>
      <c r="N16" s="209"/>
    </row>
    <row r="17" s="173" customFormat="1" ht="22.25" hidden="1" customHeight="1" spans="1:14">
      <c r="A17" s="210"/>
      <c r="B17" s="211" t="s">
        <v>32</v>
      </c>
      <c r="C17" s="212" t="s">
        <v>33</v>
      </c>
      <c r="D17" s="213"/>
      <c r="E17" s="214"/>
      <c r="F17" s="215"/>
      <c r="G17" s="216"/>
      <c r="H17" s="217"/>
      <c r="I17" s="218"/>
      <c r="J17" s="104"/>
      <c r="K17" s="104"/>
      <c r="L17" s="104"/>
      <c r="M17" s="104"/>
      <c r="N17" s="182"/>
    </row>
    <row r="18" s="173" customFormat="1" ht="22.25" hidden="1" customHeight="1" spans="1:14">
      <c r="A18" s="210"/>
      <c r="B18" s="211" t="s">
        <v>34</v>
      </c>
      <c r="C18" s="212" t="s">
        <v>35</v>
      </c>
      <c r="D18" s="213"/>
      <c r="E18" s="214"/>
      <c r="F18" s="215"/>
      <c r="G18" s="216"/>
      <c r="H18" s="217"/>
      <c r="I18" s="218"/>
      <c r="J18" s="104"/>
      <c r="K18" s="104"/>
      <c r="L18" s="104"/>
      <c r="M18" s="104"/>
      <c r="N18" s="182"/>
    </row>
    <row r="19" s="173" customFormat="1" ht="22.25" hidden="1" customHeight="1" spans="1:14">
      <c r="A19" s="210"/>
      <c r="B19" s="211" t="s">
        <v>36</v>
      </c>
      <c r="C19" s="212" t="s">
        <v>31</v>
      </c>
      <c r="D19" s="213"/>
      <c r="E19" s="214"/>
      <c r="F19" s="215"/>
      <c r="G19" s="216"/>
      <c r="H19" s="217"/>
      <c r="I19" s="218"/>
      <c r="J19" s="104"/>
      <c r="K19" s="104"/>
      <c r="L19" s="104"/>
      <c r="M19" s="104"/>
      <c r="N19" s="182"/>
    </row>
    <row r="20" s="173" customFormat="1" ht="29.5" hidden="1" customHeight="1" spans="1:14">
      <c r="A20" s="210"/>
      <c r="B20" s="211" t="s">
        <v>37</v>
      </c>
      <c r="C20" s="212" t="s">
        <v>38</v>
      </c>
      <c r="D20" s="213"/>
      <c r="E20" s="214"/>
      <c r="F20" s="215"/>
      <c r="G20" s="216"/>
      <c r="H20" s="217"/>
      <c r="I20" s="218"/>
      <c r="J20" s="104"/>
      <c r="K20" s="104"/>
      <c r="L20" s="104"/>
      <c r="M20" s="104"/>
      <c r="N20" s="182"/>
    </row>
    <row r="21" s="173" customFormat="1" ht="18" hidden="1" customHeight="1" spans="1:14">
      <c r="A21" s="210"/>
      <c r="B21" s="211" t="s">
        <v>39</v>
      </c>
      <c r="C21" s="212" t="s">
        <v>40</v>
      </c>
      <c r="D21" s="213"/>
      <c r="E21" s="214"/>
      <c r="F21" s="215"/>
      <c r="G21" s="216"/>
      <c r="H21" s="217"/>
      <c r="I21" s="218"/>
      <c r="J21" s="104"/>
      <c r="K21" s="104"/>
      <c r="L21" s="104"/>
      <c r="M21" s="104"/>
      <c r="N21" s="182"/>
    </row>
    <row r="22" s="173" customFormat="1" ht="25.5" hidden="1" customHeight="1" spans="1:14">
      <c r="A22" s="210"/>
      <c r="B22" s="211" t="s">
        <v>41</v>
      </c>
      <c r="C22" s="212" t="s">
        <v>42</v>
      </c>
      <c r="D22" s="213"/>
      <c r="E22" s="214"/>
      <c r="F22" s="215"/>
      <c r="G22" s="216"/>
      <c r="H22" s="217"/>
      <c r="I22" s="218"/>
      <c r="J22" s="104"/>
      <c r="K22" s="104"/>
      <c r="L22" s="104"/>
      <c r="M22" s="104"/>
      <c r="N22" s="182"/>
    </row>
    <row r="23" s="173" customFormat="1" ht="19.5" hidden="1" customHeight="1" spans="1:14">
      <c r="A23" s="210"/>
      <c r="B23" s="211" t="s">
        <v>43</v>
      </c>
      <c r="C23" s="212" t="s">
        <v>44</v>
      </c>
      <c r="D23" s="213"/>
      <c r="E23" s="214"/>
      <c r="F23" s="215"/>
      <c r="G23" s="216"/>
      <c r="H23" s="217"/>
      <c r="I23" s="218"/>
      <c r="J23" s="104"/>
      <c r="K23" s="104"/>
      <c r="L23" s="104"/>
      <c r="M23" s="104"/>
      <c r="N23" s="182"/>
    </row>
    <row r="24" ht="18" hidden="1" customHeight="1" spans="1:14">
      <c r="A24" s="219"/>
      <c r="B24" s="220" t="s">
        <v>45</v>
      </c>
      <c r="C24" s="221" t="s">
        <v>46</v>
      </c>
      <c r="D24" s="222"/>
      <c r="E24" s="223"/>
      <c r="F24" s="222"/>
      <c r="G24" s="224"/>
      <c r="H24" s="225"/>
      <c r="I24" s="226"/>
      <c r="J24" s="104"/>
      <c r="K24" s="104"/>
      <c r="L24" s="104"/>
      <c r="M24" s="104"/>
    </row>
    <row r="25" ht="18" hidden="1" customHeight="1" spans="1:14">
      <c r="A25" s="219"/>
      <c r="B25" s="220" t="s">
        <v>47</v>
      </c>
      <c r="C25" s="227" t="s">
        <v>48</v>
      </c>
      <c r="D25" s="222"/>
      <c r="E25" s="223"/>
      <c r="F25" s="222"/>
      <c r="G25" s="224"/>
      <c r="H25" s="225"/>
      <c r="I25" s="226"/>
      <c r="J25" s="104"/>
      <c r="K25" s="104"/>
      <c r="L25" s="104"/>
      <c r="M25" s="104"/>
    </row>
    <row r="26" ht="18" hidden="1" customHeight="1" spans="1:14">
      <c r="A26" s="219"/>
      <c r="B26" s="220" t="s">
        <v>49</v>
      </c>
      <c r="C26" s="227" t="s">
        <v>50</v>
      </c>
      <c r="D26" s="222"/>
      <c r="E26" s="223"/>
      <c r="F26" s="222"/>
      <c r="G26" s="224"/>
      <c r="H26" s="225"/>
      <c r="I26" s="226"/>
      <c r="J26" s="104"/>
      <c r="K26" s="104"/>
      <c r="L26" s="104"/>
      <c r="M26" s="104"/>
    </row>
    <row r="27" ht="18" hidden="1" customHeight="1" spans="1:14">
      <c r="A27" s="219"/>
      <c r="B27" s="220" t="s">
        <v>51</v>
      </c>
      <c r="C27" s="227" t="s">
        <v>52</v>
      </c>
      <c r="D27" s="222"/>
      <c r="E27" s="223"/>
      <c r="F27" s="222"/>
      <c r="G27" s="224"/>
      <c r="H27" s="225"/>
      <c r="I27" s="226"/>
      <c r="J27" s="104"/>
      <c r="K27" s="104"/>
      <c r="L27" s="104"/>
      <c r="M27" s="104"/>
    </row>
    <row r="28" ht="18" hidden="1" customHeight="1" spans="1:14">
      <c r="A28" s="219"/>
      <c r="B28" s="220" t="s">
        <v>53</v>
      </c>
      <c r="C28" s="228" t="s">
        <v>54</v>
      </c>
      <c r="D28" s="222"/>
      <c r="E28" s="223"/>
      <c r="F28" s="222"/>
      <c r="G28" s="224"/>
      <c r="H28" s="225"/>
      <c r="I28" s="226"/>
      <c r="J28" s="104"/>
      <c r="K28" s="104"/>
      <c r="L28" s="104"/>
      <c r="M28" s="104"/>
    </row>
    <row r="29" ht="18" hidden="1" customHeight="1" spans="1:14">
      <c r="A29" s="219"/>
      <c r="B29" s="220" t="s">
        <v>55</v>
      </c>
      <c r="C29" s="228" t="s">
        <v>56</v>
      </c>
      <c r="D29" s="222"/>
      <c r="E29" s="223"/>
      <c r="F29" s="222"/>
      <c r="G29" s="224"/>
      <c r="H29" s="225"/>
      <c r="I29" s="226"/>
      <c r="J29" s="104"/>
      <c r="K29" s="104"/>
      <c r="L29" s="104"/>
      <c r="M29" s="104"/>
    </row>
    <row r="30" ht="18" hidden="1" customHeight="1" spans="1:14">
      <c r="A30" s="229"/>
      <c r="B30" s="220" t="s">
        <v>57</v>
      </c>
      <c r="C30" s="228" t="s">
        <v>58</v>
      </c>
      <c r="D30" s="222"/>
      <c r="E30" s="223"/>
      <c r="F30" s="222"/>
      <c r="G30" s="224"/>
      <c r="H30" s="225"/>
      <c r="I30" s="226"/>
      <c r="J30" s="104"/>
      <c r="K30" s="104"/>
      <c r="L30" s="104"/>
      <c r="M30" s="104"/>
    </row>
    <row r="31" ht="42" hidden="1" customHeight="1" spans="1:14">
      <c r="A31" s="219"/>
      <c r="B31" s="220" t="s">
        <v>59</v>
      </c>
      <c r="C31" s="228" t="s">
        <v>60</v>
      </c>
      <c r="D31" s="222"/>
      <c r="E31" s="223"/>
      <c r="F31" s="222"/>
      <c r="G31" s="224"/>
      <c r="H31" s="225"/>
      <c r="I31" s="226"/>
      <c r="J31" s="104"/>
      <c r="K31" s="104"/>
      <c r="L31" s="104"/>
      <c r="M31" s="104"/>
    </row>
    <row r="32" s="175" customFormat="1" ht="27" customHeight="1" spans="1:14">
      <c r="A32" s="230">
        <v>1</v>
      </c>
      <c r="B32" s="231" t="s">
        <v>61</v>
      </c>
      <c r="C32" s="232"/>
      <c r="D32" s="202" t="s">
        <v>30</v>
      </c>
      <c r="E32" s="203">
        <v>1</v>
      </c>
      <c r="F32" s="202">
        <v>210</v>
      </c>
      <c r="G32" s="205">
        <v>75000</v>
      </c>
      <c r="H32" s="206">
        <f>G32*F32*E32</f>
        <v>15750000</v>
      </c>
      <c r="I32" s="233" t="s">
        <v>62</v>
      </c>
      <c r="J32" s="104"/>
      <c r="K32" s="104"/>
      <c r="L32" s="104"/>
      <c r="M32" s="105"/>
      <c r="N32" s="234"/>
    </row>
    <row r="33" ht="22.5" customHeight="1" spans="1:14">
      <c r="A33" s="235"/>
      <c r="B33" s="236" t="s">
        <v>63</v>
      </c>
      <c r="C33" s="227" t="s">
        <v>64</v>
      </c>
      <c r="D33" s="222"/>
      <c r="E33" s="223"/>
      <c r="F33" s="222"/>
      <c r="G33" s="224"/>
      <c r="H33" s="225"/>
      <c r="I33" s="226"/>
      <c r="J33" s="104"/>
      <c r="K33" s="104"/>
      <c r="L33" s="104"/>
      <c r="M33" s="104"/>
    </row>
    <row r="34" ht="43" customHeight="1" spans="1:14">
      <c r="A34" s="118"/>
      <c r="B34" s="236" t="s">
        <v>37</v>
      </c>
      <c r="C34" s="227" t="s">
        <v>65</v>
      </c>
      <c r="D34" s="222"/>
      <c r="E34" s="223"/>
      <c r="F34" s="222"/>
      <c r="G34" s="224"/>
      <c r="H34" s="225"/>
      <c r="I34" s="226"/>
      <c r="J34" s="104"/>
      <c r="K34" s="104"/>
      <c r="L34" s="104"/>
      <c r="M34" s="104"/>
    </row>
    <row r="35" ht="18" customHeight="1" spans="1:14">
      <c r="A35" s="118"/>
      <c r="B35" s="236" t="s">
        <v>39</v>
      </c>
      <c r="C35" s="227" t="s">
        <v>66</v>
      </c>
      <c r="D35" s="222"/>
      <c r="E35" s="223"/>
      <c r="F35" s="222"/>
      <c r="G35" s="224"/>
      <c r="H35" s="225"/>
      <c r="I35" s="226"/>
      <c r="J35" s="104"/>
      <c r="K35" s="104"/>
      <c r="L35" s="104"/>
      <c r="M35" s="104"/>
    </row>
    <row r="36" ht="18" customHeight="1" spans="1:14">
      <c r="A36" s="118"/>
      <c r="B36" s="236" t="s">
        <v>67</v>
      </c>
      <c r="C36" s="227" t="s">
        <v>68</v>
      </c>
      <c r="D36" s="222"/>
      <c r="E36" s="223"/>
      <c r="F36" s="222"/>
      <c r="G36" s="224"/>
      <c r="H36" s="225"/>
      <c r="I36" s="226"/>
      <c r="J36" s="104"/>
      <c r="K36" s="104"/>
      <c r="L36" s="104"/>
      <c r="M36" s="104"/>
    </row>
    <row r="37" ht="18" customHeight="1" spans="1:14">
      <c r="A37" s="118"/>
      <c r="B37" s="236" t="s">
        <v>43</v>
      </c>
      <c r="C37" s="227" t="s">
        <v>69</v>
      </c>
      <c r="D37" s="222"/>
      <c r="E37" s="223"/>
      <c r="F37" s="222"/>
      <c r="G37" s="224"/>
      <c r="H37" s="225"/>
      <c r="I37" s="226"/>
      <c r="J37" s="104"/>
      <c r="K37" s="104"/>
      <c r="L37" s="104"/>
      <c r="M37" s="104"/>
    </row>
    <row r="38" ht="18" customHeight="1" spans="1:14">
      <c r="A38" s="118"/>
      <c r="B38" s="220" t="s">
        <v>45</v>
      </c>
      <c r="C38" s="221" t="s">
        <v>70</v>
      </c>
      <c r="D38" s="222"/>
      <c r="E38" s="223"/>
      <c r="F38" s="222"/>
      <c r="G38" s="224"/>
      <c r="H38" s="225"/>
      <c r="I38" s="226"/>
      <c r="J38" s="104"/>
      <c r="K38" s="104"/>
      <c r="L38" s="104"/>
      <c r="M38" s="104"/>
    </row>
    <row r="39" ht="18" customHeight="1" spans="1:14">
      <c r="A39" s="118"/>
      <c r="B39" s="220" t="s">
        <v>47</v>
      </c>
      <c r="C39" s="227" t="s">
        <v>48</v>
      </c>
      <c r="D39" s="222"/>
      <c r="E39" s="223"/>
      <c r="F39" s="222"/>
      <c r="G39" s="224"/>
      <c r="H39" s="225"/>
      <c r="I39" s="226"/>
      <c r="J39" s="104"/>
      <c r="K39" s="104"/>
      <c r="L39" s="104"/>
      <c r="M39" s="104"/>
    </row>
    <row r="40" ht="18" customHeight="1" spans="1:14">
      <c r="A40" s="118"/>
      <c r="B40" s="220" t="s">
        <v>49</v>
      </c>
      <c r="C40" s="227" t="s">
        <v>71</v>
      </c>
      <c r="D40" s="222"/>
      <c r="E40" s="223"/>
      <c r="F40" s="222"/>
      <c r="G40" s="224"/>
      <c r="H40" s="225"/>
      <c r="I40" s="226"/>
      <c r="J40" s="104"/>
      <c r="K40" s="104"/>
      <c r="L40" s="104"/>
      <c r="M40" s="104"/>
    </row>
    <row r="41" ht="18" customHeight="1" spans="1:14">
      <c r="A41" s="118"/>
      <c r="B41" s="220" t="s">
        <v>72</v>
      </c>
      <c r="C41" s="227" t="s">
        <v>73</v>
      </c>
      <c r="D41" s="222"/>
      <c r="E41" s="223"/>
      <c r="F41" s="222"/>
      <c r="G41" s="224"/>
      <c r="H41" s="225"/>
      <c r="I41" s="226"/>
      <c r="J41" s="104"/>
      <c r="K41" s="104"/>
      <c r="L41" s="104"/>
      <c r="M41" s="104"/>
    </row>
    <row r="42" ht="18" customHeight="1" spans="1:14">
      <c r="A42" s="118"/>
      <c r="B42" s="220" t="s">
        <v>51</v>
      </c>
      <c r="C42" s="227" t="s">
        <v>74</v>
      </c>
      <c r="D42" s="222"/>
      <c r="E42" s="223"/>
      <c r="F42" s="222"/>
      <c r="G42" s="224"/>
      <c r="H42" s="225"/>
      <c r="I42" s="226"/>
      <c r="J42" s="104"/>
      <c r="K42" s="104"/>
      <c r="L42" s="104"/>
      <c r="M42" s="104"/>
    </row>
    <row r="43" ht="18" customHeight="1" spans="1:14">
      <c r="A43" s="118"/>
      <c r="B43" s="220" t="s">
        <v>53</v>
      </c>
      <c r="C43" s="228" t="s">
        <v>75</v>
      </c>
      <c r="D43" s="222"/>
      <c r="E43" s="223"/>
      <c r="F43" s="222"/>
      <c r="G43" s="224"/>
      <c r="H43" s="225"/>
      <c r="I43" s="226"/>
      <c r="J43" s="104"/>
      <c r="K43" s="104"/>
      <c r="L43" s="104"/>
      <c r="M43" s="104"/>
    </row>
    <row r="44" ht="18" customHeight="1" spans="1:14">
      <c r="A44" s="118"/>
      <c r="B44" s="220" t="s">
        <v>55</v>
      </c>
      <c r="C44" s="228" t="s">
        <v>56</v>
      </c>
      <c r="D44" s="222"/>
      <c r="E44" s="223"/>
      <c r="F44" s="222"/>
      <c r="G44" s="224"/>
      <c r="H44" s="225"/>
      <c r="I44" s="226"/>
      <c r="J44" s="104"/>
      <c r="K44" s="104"/>
      <c r="L44" s="104"/>
      <c r="M44" s="104"/>
    </row>
    <row r="45" ht="18" customHeight="1" spans="1:14">
      <c r="A45" s="118"/>
      <c r="B45" s="220" t="s">
        <v>57</v>
      </c>
      <c r="C45" s="228" t="s">
        <v>76</v>
      </c>
      <c r="D45" s="222"/>
      <c r="E45" s="223"/>
      <c r="F45" s="222"/>
      <c r="G45" s="224"/>
      <c r="H45" s="225"/>
      <c r="I45" s="226"/>
      <c r="J45" s="104"/>
      <c r="K45" s="104"/>
      <c r="L45" s="104"/>
      <c r="M45" s="104"/>
    </row>
    <row r="46" ht="42" customHeight="1" spans="1:14">
      <c r="A46" s="118"/>
      <c r="B46" s="237" t="s">
        <v>59</v>
      </c>
      <c r="C46" s="238" t="s">
        <v>60</v>
      </c>
      <c r="D46" s="239"/>
      <c r="E46" s="240"/>
      <c r="F46" s="239"/>
      <c r="G46" s="241"/>
      <c r="H46" s="242"/>
      <c r="I46" s="243"/>
      <c r="J46" s="104"/>
      <c r="K46" s="104"/>
      <c r="L46" s="104"/>
      <c r="M46" s="104"/>
    </row>
    <row r="47" s="175" customFormat="1" ht="27" customHeight="1" spans="1:14">
      <c r="A47" s="230">
        <v>2</v>
      </c>
      <c r="B47" s="231" t="s">
        <v>77</v>
      </c>
      <c r="C47" s="232"/>
      <c r="D47" s="202" t="s">
        <v>30</v>
      </c>
      <c r="E47" s="203">
        <v>1</v>
      </c>
      <c r="F47" s="202">
        <v>210</v>
      </c>
      <c r="G47" s="205">
        <v>77000</v>
      </c>
      <c r="H47" s="206">
        <f>G47*F47*E47</f>
        <v>16170000</v>
      </c>
      <c r="I47" s="233" t="s">
        <v>62</v>
      </c>
      <c r="J47" s="104"/>
      <c r="K47" s="104"/>
      <c r="L47" s="104"/>
      <c r="M47" s="105"/>
      <c r="N47" s="234"/>
    </row>
    <row r="48" ht="18" customHeight="1" spans="1:14">
      <c r="A48" s="118"/>
      <c r="B48" s="236" t="s">
        <v>63</v>
      </c>
      <c r="C48" s="227" t="s">
        <v>78</v>
      </c>
      <c r="D48" s="223"/>
      <c r="E48" s="223"/>
      <c r="F48" s="223"/>
      <c r="G48" s="224"/>
      <c r="H48" s="224"/>
      <c r="I48" s="244"/>
      <c r="J48" s="104"/>
      <c r="K48" s="104"/>
      <c r="L48" s="104"/>
      <c r="M48" s="104"/>
    </row>
    <row r="49" ht="19" customHeight="1" spans="1:14">
      <c r="A49" s="118"/>
      <c r="B49" s="245" t="s">
        <v>36</v>
      </c>
      <c r="C49" s="246" t="s">
        <v>79</v>
      </c>
      <c r="D49" s="223"/>
      <c r="E49" s="223"/>
      <c r="F49" s="223"/>
      <c r="G49" s="224"/>
      <c r="H49" s="224"/>
      <c r="I49" s="244"/>
      <c r="J49" s="104"/>
      <c r="K49" s="104"/>
      <c r="L49" s="104"/>
      <c r="M49" s="104"/>
    </row>
    <row r="50" ht="18" hidden="1" customHeight="1" spans="1:14">
      <c r="A50" s="118"/>
      <c r="B50" s="245" t="s">
        <v>36</v>
      </c>
      <c r="C50" s="227" t="s">
        <v>80</v>
      </c>
      <c r="D50" s="223"/>
      <c r="E50" s="223"/>
      <c r="F50" s="223"/>
      <c r="G50" s="224"/>
      <c r="H50" s="224"/>
      <c r="I50" s="244"/>
      <c r="J50" s="104"/>
      <c r="K50" s="104"/>
      <c r="L50" s="104"/>
      <c r="M50" s="104"/>
    </row>
    <row r="51" ht="27.5" customHeight="1" spans="1:14">
      <c r="A51" s="118"/>
      <c r="B51" s="245" t="s">
        <v>37</v>
      </c>
      <c r="C51" s="227" t="s">
        <v>81</v>
      </c>
      <c r="D51" s="223"/>
      <c r="E51" s="223"/>
      <c r="F51" s="223"/>
      <c r="G51" s="224"/>
      <c r="H51" s="224"/>
      <c r="I51" s="244"/>
      <c r="J51" s="104"/>
      <c r="K51" s="104"/>
      <c r="L51" s="104"/>
      <c r="M51" s="104"/>
    </row>
    <row r="52" ht="18" customHeight="1" spans="1:14">
      <c r="A52" s="118"/>
      <c r="B52" s="245" t="s">
        <v>39</v>
      </c>
      <c r="C52" s="227" t="s">
        <v>82</v>
      </c>
      <c r="D52" s="223"/>
      <c r="E52" s="223"/>
      <c r="F52" s="223"/>
      <c r="G52" s="224"/>
      <c r="H52" s="224"/>
      <c r="I52" s="244"/>
      <c r="J52" s="104"/>
      <c r="K52" s="104"/>
      <c r="L52" s="104"/>
      <c r="M52" s="104"/>
    </row>
    <row r="53" ht="18" customHeight="1" spans="1:14">
      <c r="A53" s="118"/>
      <c r="B53" s="245" t="s">
        <v>67</v>
      </c>
      <c r="C53" s="227" t="s">
        <v>83</v>
      </c>
      <c r="D53" s="223"/>
      <c r="E53" s="223"/>
      <c r="F53" s="223"/>
      <c r="G53" s="224"/>
      <c r="H53" s="224"/>
      <c r="I53" s="244"/>
      <c r="J53" s="104"/>
      <c r="K53" s="104"/>
      <c r="L53" s="104"/>
      <c r="M53" s="104"/>
    </row>
    <row r="54" ht="18" customHeight="1" spans="1:14">
      <c r="A54" s="118"/>
      <c r="B54" s="247" t="s">
        <v>84</v>
      </c>
      <c r="C54" s="221" t="s">
        <v>70</v>
      </c>
      <c r="D54" s="223"/>
      <c r="E54" s="223"/>
      <c r="F54" s="223"/>
      <c r="G54" s="224"/>
      <c r="H54" s="224"/>
      <c r="I54" s="244"/>
      <c r="J54" s="104"/>
      <c r="K54" s="104"/>
      <c r="L54" s="104"/>
      <c r="M54" s="104"/>
    </row>
    <row r="55" ht="18" customHeight="1" spans="1:14">
      <c r="A55" s="118"/>
      <c r="B55" s="247" t="s">
        <v>47</v>
      </c>
      <c r="C55" s="248" t="s">
        <v>85</v>
      </c>
      <c r="D55" s="223"/>
      <c r="E55" s="223"/>
      <c r="F55" s="223"/>
      <c r="G55" s="224"/>
      <c r="H55" s="224"/>
      <c r="I55" s="244"/>
      <c r="J55" s="104"/>
      <c r="K55" s="104"/>
      <c r="L55" s="104"/>
      <c r="M55" s="104"/>
    </row>
    <row r="56" ht="18" customHeight="1" spans="1:14">
      <c r="A56" s="118"/>
      <c r="B56" s="247" t="s">
        <v>49</v>
      </c>
      <c r="C56" s="227" t="s">
        <v>71</v>
      </c>
      <c r="D56" s="223"/>
      <c r="E56" s="223"/>
      <c r="F56" s="223"/>
      <c r="G56" s="224"/>
      <c r="H56" s="224"/>
      <c r="I56" s="244"/>
      <c r="J56" s="104"/>
      <c r="K56" s="104"/>
      <c r="L56" s="104"/>
      <c r="M56" s="104"/>
    </row>
    <row r="57" ht="18" customHeight="1" spans="1:14">
      <c r="A57" s="118"/>
      <c r="B57" s="247" t="s">
        <v>51</v>
      </c>
      <c r="C57" s="227" t="s">
        <v>86</v>
      </c>
      <c r="D57" s="223"/>
      <c r="E57" s="223"/>
      <c r="F57" s="223"/>
      <c r="G57" s="224"/>
      <c r="H57" s="224"/>
      <c r="I57" s="244"/>
      <c r="J57" s="104"/>
      <c r="K57" s="104"/>
      <c r="L57" s="104"/>
      <c r="M57" s="104"/>
    </row>
    <row r="58" ht="18" customHeight="1" spans="1:14">
      <c r="A58" s="118"/>
      <c r="B58" s="247" t="s">
        <v>53</v>
      </c>
      <c r="C58" s="228" t="s">
        <v>87</v>
      </c>
      <c r="D58" s="223"/>
      <c r="E58" s="223"/>
      <c r="F58" s="223"/>
      <c r="G58" s="224"/>
      <c r="H58" s="224"/>
      <c r="I58" s="244"/>
      <c r="J58" s="104"/>
      <c r="K58" s="104"/>
      <c r="L58" s="104"/>
      <c r="M58" s="104"/>
    </row>
    <row r="59" ht="18" customHeight="1" spans="1:14">
      <c r="A59" s="118"/>
      <c r="B59" s="247" t="s">
        <v>55</v>
      </c>
      <c r="C59" s="228" t="s">
        <v>88</v>
      </c>
      <c r="D59" s="223"/>
      <c r="E59" s="223"/>
      <c r="F59" s="223"/>
      <c r="G59" s="224"/>
      <c r="H59" s="224"/>
      <c r="I59" s="244"/>
      <c r="J59" s="104"/>
      <c r="K59" s="104"/>
      <c r="L59" s="104"/>
      <c r="M59" s="104"/>
    </row>
    <row r="60" ht="18" customHeight="1" spans="1:14">
      <c r="A60" s="118"/>
      <c r="B60" s="247" t="s">
        <v>57</v>
      </c>
      <c r="C60" s="228" t="s">
        <v>76</v>
      </c>
      <c r="D60" s="223"/>
      <c r="E60" s="223"/>
      <c r="F60" s="223"/>
      <c r="G60" s="224"/>
      <c r="H60" s="224"/>
      <c r="I60" s="244"/>
      <c r="J60" s="104"/>
      <c r="K60" s="104"/>
      <c r="L60" s="104"/>
      <c r="M60" s="104"/>
    </row>
    <row r="61" ht="42" customHeight="1" spans="1:14">
      <c r="A61" s="249"/>
      <c r="B61" s="250" t="s">
        <v>59</v>
      </c>
      <c r="C61" s="251" t="s">
        <v>60</v>
      </c>
      <c r="D61" s="252"/>
      <c r="E61" s="252"/>
      <c r="F61" s="252"/>
      <c r="G61" s="253"/>
      <c r="H61" s="253"/>
      <c r="I61" s="254"/>
      <c r="J61" s="104"/>
      <c r="K61" s="104"/>
      <c r="L61" s="104"/>
      <c r="M61" s="104"/>
    </row>
    <row r="62" s="175" customFormat="1" ht="27" customHeight="1" spans="1:14">
      <c r="A62" s="230">
        <v>3</v>
      </c>
      <c r="B62" s="231" t="s">
        <v>89</v>
      </c>
      <c r="C62" s="232"/>
      <c r="D62" s="202" t="s">
        <v>30</v>
      </c>
      <c r="E62" s="203">
        <v>1</v>
      </c>
      <c r="F62" s="202">
        <v>210</v>
      </c>
      <c r="G62" s="205">
        <v>75000</v>
      </c>
      <c r="H62" s="206">
        <f>G62*F62*E62</f>
        <v>15750000</v>
      </c>
      <c r="I62" s="233" t="s">
        <v>62</v>
      </c>
      <c r="J62" s="104"/>
      <c r="K62" s="104"/>
      <c r="L62" s="104"/>
      <c r="M62" s="105"/>
      <c r="N62" s="234"/>
    </row>
    <row r="63" ht="18" customHeight="1" spans="1:14">
      <c r="A63" s="118"/>
      <c r="B63" s="236" t="s">
        <v>63</v>
      </c>
      <c r="C63" s="227" t="s">
        <v>90</v>
      </c>
      <c r="D63" s="223"/>
      <c r="E63" s="223"/>
      <c r="F63" s="223"/>
      <c r="G63" s="224"/>
      <c r="H63" s="224"/>
      <c r="I63" s="244"/>
      <c r="J63" s="104"/>
      <c r="K63" s="104"/>
      <c r="L63" s="104"/>
      <c r="M63" s="104"/>
    </row>
    <row r="64" ht="41.5" customHeight="1" spans="1:14">
      <c r="A64" s="118"/>
      <c r="B64" s="245" t="s">
        <v>37</v>
      </c>
      <c r="C64" s="227" t="s">
        <v>91</v>
      </c>
      <c r="D64" s="223"/>
      <c r="E64" s="223"/>
      <c r="F64" s="223"/>
      <c r="G64" s="224"/>
      <c r="H64" s="224"/>
      <c r="I64" s="244"/>
      <c r="J64" s="104"/>
      <c r="K64" s="104"/>
      <c r="L64" s="104"/>
      <c r="M64" s="104"/>
    </row>
    <row r="65" ht="18" customHeight="1" spans="1:14">
      <c r="A65" s="118"/>
      <c r="B65" s="245" t="s">
        <v>39</v>
      </c>
      <c r="C65" s="227" t="s">
        <v>92</v>
      </c>
      <c r="D65" s="223"/>
      <c r="E65" s="223"/>
      <c r="F65" s="223"/>
      <c r="G65" s="224"/>
      <c r="H65" s="224"/>
      <c r="I65" s="244"/>
      <c r="J65" s="104"/>
      <c r="K65" s="104"/>
      <c r="L65" s="104"/>
      <c r="M65" s="104"/>
    </row>
    <row r="66" ht="18" customHeight="1" spans="1:14">
      <c r="A66" s="118"/>
      <c r="B66" s="245" t="s">
        <v>67</v>
      </c>
      <c r="C66" s="227" t="s">
        <v>93</v>
      </c>
      <c r="D66" s="223"/>
      <c r="E66" s="223"/>
      <c r="F66" s="223"/>
      <c r="G66" s="224"/>
      <c r="H66" s="224"/>
      <c r="I66" s="244"/>
      <c r="J66" s="104"/>
      <c r="K66" s="104"/>
      <c r="L66" s="104"/>
      <c r="M66" s="104"/>
    </row>
    <row r="67" ht="18" customHeight="1" spans="1:14">
      <c r="A67" s="118"/>
      <c r="B67" s="247" t="s">
        <v>84</v>
      </c>
      <c r="C67" s="221" t="s">
        <v>94</v>
      </c>
      <c r="D67" s="223"/>
      <c r="E67" s="223"/>
      <c r="F67" s="223"/>
      <c r="G67" s="224"/>
      <c r="H67" s="224"/>
      <c r="I67" s="244"/>
      <c r="J67" s="104"/>
      <c r="K67" s="104"/>
      <c r="L67" s="104"/>
      <c r="M67" s="104"/>
    </row>
    <row r="68" ht="18" customHeight="1" spans="1:14">
      <c r="A68" s="118"/>
      <c r="B68" s="247" t="s">
        <v>47</v>
      </c>
      <c r="C68" s="227" t="s">
        <v>48</v>
      </c>
      <c r="D68" s="223"/>
      <c r="E68" s="223"/>
      <c r="F68" s="223"/>
      <c r="G68" s="224"/>
      <c r="H68" s="224"/>
      <c r="I68" s="244"/>
      <c r="J68" s="104"/>
      <c r="K68" s="104"/>
      <c r="L68" s="104"/>
      <c r="M68" s="104"/>
    </row>
    <row r="69" ht="18" customHeight="1" spans="1:14">
      <c r="A69" s="118"/>
      <c r="B69" s="247" t="s">
        <v>49</v>
      </c>
      <c r="C69" s="227" t="s">
        <v>71</v>
      </c>
      <c r="D69" s="223"/>
      <c r="E69" s="223"/>
      <c r="F69" s="223"/>
      <c r="G69" s="224"/>
      <c r="H69" s="224"/>
      <c r="I69" s="244"/>
      <c r="J69" s="104"/>
      <c r="K69" s="104"/>
      <c r="L69" s="104"/>
      <c r="M69" s="104"/>
    </row>
    <row r="70" ht="18" customHeight="1" spans="1:14">
      <c r="A70" s="118"/>
      <c r="B70" s="247" t="s">
        <v>72</v>
      </c>
      <c r="C70" s="227" t="s">
        <v>73</v>
      </c>
      <c r="D70" s="223"/>
      <c r="E70" s="223"/>
      <c r="F70" s="223"/>
      <c r="G70" s="224"/>
      <c r="H70" s="224"/>
      <c r="I70" s="244"/>
      <c r="J70" s="104"/>
      <c r="K70" s="104"/>
      <c r="L70" s="104"/>
      <c r="M70" s="104"/>
    </row>
    <row r="71" ht="18" customHeight="1" spans="1:14">
      <c r="A71" s="118"/>
      <c r="B71" s="247" t="s">
        <v>51</v>
      </c>
      <c r="C71" s="227" t="s">
        <v>95</v>
      </c>
      <c r="D71" s="223"/>
      <c r="E71" s="223"/>
      <c r="F71" s="223"/>
      <c r="G71" s="224"/>
      <c r="H71" s="224"/>
      <c r="I71" s="244"/>
      <c r="J71" s="104"/>
      <c r="K71" s="104"/>
      <c r="L71" s="104"/>
      <c r="M71" s="104"/>
    </row>
    <row r="72" ht="18" customHeight="1" spans="1:14">
      <c r="A72" s="118"/>
      <c r="B72" s="247" t="s">
        <v>53</v>
      </c>
      <c r="C72" s="228" t="s">
        <v>96</v>
      </c>
      <c r="D72" s="223"/>
      <c r="E72" s="223"/>
      <c r="F72" s="223"/>
      <c r="G72" s="224"/>
      <c r="H72" s="224"/>
      <c r="I72" s="244"/>
      <c r="J72" s="104"/>
      <c r="K72" s="104"/>
      <c r="L72" s="104"/>
      <c r="M72" s="104"/>
    </row>
    <row r="73" ht="18" customHeight="1" spans="1:14">
      <c r="A73" s="118"/>
      <c r="B73" s="247" t="s">
        <v>55</v>
      </c>
      <c r="C73" s="228" t="s">
        <v>88</v>
      </c>
      <c r="D73" s="223"/>
      <c r="E73" s="223"/>
      <c r="F73" s="223"/>
      <c r="G73" s="224"/>
      <c r="H73" s="224"/>
      <c r="I73" s="244"/>
      <c r="J73" s="104"/>
      <c r="K73" s="104"/>
      <c r="L73" s="104"/>
      <c r="M73" s="104"/>
    </row>
    <row r="74" ht="18" customHeight="1" spans="1:14">
      <c r="A74" s="118"/>
      <c r="B74" s="247" t="s">
        <v>57</v>
      </c>
      <c r="C74" s="228" t="s">
        <v>76</v>
      </c>
      <c r="D74" s="223"/>
      <c r="E74" s="223"/>
      <c r="F74" s="223"/>
      <c r="G74" s="224"/>
      <c r="H74" s="224"/>
      <c r="I74" s="244"/>
      <c r="J74" s="104"/>
      <c r="K74" s="104"/>
      <c r="L74" s="104"/>
      <c r="M74" s="104"/>
    </row>
    <row r="75" ht="42" customHeight="1" spans="1:14">
      <c r="A75" s="118"/>
      <c r="B75" s="250" t="s">
        <v>59</v>
      </c>
      <c r="C75" s="251" t="s">
        <v>60</v>
      </c>
      <c r="D75" s="252"/>
      <c r="E75" s="252"/>
      <c r="F75" s="252"/>
      <c r="G75" s="253"/>
      <c r="H75" s="253"/>
      <c r="I75" s="254"/>
      <c r="J75" s="104"/>
      <c r="K75" s="104"/>
      <c r="L75" s="104"/>
      <c r="M75" s="104"/>
    </row>
    <row r="76" s="175" customFormat="1" ht="27" customHeight="1" spans="1:14">
      <c r="A76" s="230">
        <v>4</v>
      </c>
      <c r="B76" s="231" t="s">
        <v>97</v>
      </c>
      <c r="C76" s="232"/>
      <c r="D76" s="202" t="s">
        <v>30</v>
      </c>
      <c r="E76" s="203">
        <v>1</v>
      </c>
      <c r="F76" s="202">
        <v>210</v>
      </c>
      <c r="G76" s="205">
        <v>75000</v>
      </c>
      <c r="H76" s="206">
        <f>G76*F76*E76</f>
        <v>15750000</v>
      </c>
      <c r="I76" s="233" t="s">
        <v>62</v>
      </c>
      <c r="J76" s="104"/>
      <c r="K76" s="104"/>
      <c r="L76" s="104"/>
      <c r="M76" s="105"/>
      <c r="N76" s="234"/>
    </row>
    <row r="77" ht="18" customHeight="1" spans="1:14">
      <c r="A77" s="118"/>
      <c r="B77" s="236" t="s">
        <v>63</v>
      </c>
      <c r="C77" s="227" t="s">
        <v>98</v>
      </c>
      <c r="D77" s="223"/>
      <c r="E77" s="223"/>
      <c r="F77" s="223"/>
      <c r="G77" s="224"/>
      <c r="H77" s="224"/>
      <c r="I77" s="244"/>
      <c r="J77" s="104"/>
      <c r="K77" s="104"/>
      <c r="L77" s="104"/>
      <c r="M77" s="104"/>
    </row>
    <row r="78" ht="42.5" customHeight="1" spans="1:14">
      <c r="A78" s="118"/>
      <c r="B78" s="245" t="s">
        <v>37</v>
      </c>
      <c r="C78" s="227" t="s">
        <v>99</v>
      </c>
      <c r="D78" s="223"/>
      <c r="E78" s="223"/>
      <c r="F78" s="223"/>
      <c r="G78" s="224"/>
      <c r="H78" s="224"/>
      <c r="I78" s="244"/>
      <c r="J78" s="104"/>
      <c r="K78" s="104"/>
      <c r="L78" s="104"/>
      <c r="M78" s="104"/>
    </row>
    <row r="79" ht="18" customHeight="1" spans="1:14">
      <c r="A79" s="118"/>
      <c r="B79" s="245" t="s">
        <v>39</v>
      </c>
      <c r="C79" s="227" t="s">
        <v>100</v>
      </c>
      <c r="D79" s="223"/>
      <c r="E79" s="223"/>
      <c r="F79" s="223"/>
      <c r="G79" s="224"/>
      <c r="H79" s="224"/>
      <c r="I79" s="244"/>
      <c r="J79" s="104"/>
      <c r="K79" s="104"/>
      <c r="L79" s="104"/>
      <c r="M79" s="104"/>
    </row>
    <row r="80" ht="18" customHeight="1" spans="1:14">
      <c r="A80" s="118"/>
      <c r="B80" s="245" t="s">
        <v>67</v>
      </c>
      <c r="C80" s="227" t="s">
        <v>101</v>
      </c>
      <c r="D80" s="223"/>
      <c r="E80" s="223"/>
      <c r="F80" s="223"/>
      <c r="G80" s="224"/>
      <c r="H80" s="224"/>
      <c r="I80" s="244"/>
      <c r="J80" s="104"/>
      <c r="K80" s="104"/>
      <c r="L80" s="104"/>
      <c r="M80" s="104"/>
    </row>
    <row r="81" ht="18" customHeight="1" spans="1:14">
      <c r="A81" s="118"/>
      <c r="B81" s="247" t="s">
        <v>84</v>
      </c>
      <c r="C81" s="221" t="s">
        <v>102</v>
      </c>
      <c r="D81" s="223"/>
      <c r="E81" s="223"/>
      <c r="F81" s="223"/>
      <c r="G81" s="224"/>
      <c r="H81" s="224"/>
      <c r="I81" s="244"/>
      <c r="J81" s="104"/>
      <c r="K81" s="104"/>
      <c r="L81" s="104"/>
      <c r="M81" s="104"/>
    </row>
    <row r="82" ht="18" customHeight="1" spans="1:14">
      <c r="A82" s="118"/>
      <c r="B82" s="247" t="s">
        <v>47</v>
      </c>
      <c r="C82" s="227" t="s">
        <v>48</v>
      </c>
      <c r="D82" s="223"/>
      <c r="E82" s="223"/>
      <c r="F82" s="223"/>
      <c r="G82" s="224"/>
      <c r="H82" s="224"/>
      <c r="I82" s="244"/>
      <c r="J82" s="104"/>
      <c r="K82" s="104"/>
      <c r="L82" s="104"/>
      <c r="M82" s="104"/>
    </row>
    <row r="83" ht="18" customHeight="1" spans="1:14">
      <c r="A83" s="118"/>
      <c r="B83" s="247" t="s">
        <v>49</v>
      </c>
      <c r="C83" s="227" t="s">
        <v>71</v>
      </c>
      <c r="D83" s="223"/>
      <c r="E83" s="223"/>
      <c r="F83" s="223"/>
      <c r="G83" s="224"/>
      <c r="H83" s="224"/>
      <c r="I83" s="244"/>
      <c r="J83" s="104"/>
      <c r="K83" s="104"/>
      <c r="L83" s="104"/>
      <c r="M83" s="104"/>
    </row>
    <row r="84" ht="18" customHeight="1" spans="1:14">
      <c r="A84" s="118"/>
      <c r="B84" s="247" t="s">
        <v>72</v>
      </c>
      <c r="C84" s="227" t="s">
        <v>73</v>
      </c>
      <c r="D84" s="223"/>
      <c r="E84" s="223"/>
      <c r="F84" s="223"/>
      <c r="G84" s="224"/>
      <c r="H84" s="224"/>
      <c r="I84" s="244"/>
      <c r="J84" s="104"/>
      <c r="K84" s="104"/>
      <c r="L84" s="104"/>
      <c r="M84" s="104"/>
    </row>
    <row r="85" ht="18" customHeight="1" spans="1:14">
      <c r="A85" s="118"/>
      <c r="B85" s="247" t="s">
        <v>51</v>
      </c>
      <c r="C85" s="227" t="s">
        <v>103</v>
      </c>
      <c r="D85" s="223"/>
      <c r="E85" s="223"/>
      <c r="F85" s="223"/>
      <c r="G85" s="224"/>
      <c r="H85" s="224"/>
      <c r="I85" s="244"/>
      <c r="J85" s="104"/>
      <c r="K85" s="104"/>
      <c r="L85" s="104"/>
      <c r="M85" s="104"/>
    </row>
    <row r="86" ht="18" customHeight="1" spans="1:14">
      <c r="A86" s="118"/>
      <c r="B86" s="247" t="s">
        <v>53</v>
      </c>
      <c r="C86" s="228" t="s">
        <v>104</v>
      </c>
      <c r="D86" s="223"/>
      <c r="E86" s="223"/>
      <c r="F86" s="223"/>
      <c r="G86" s="224"/>
      <c r="H86" s="224"/>
      <c r="I86" s="244"/>
      <c r="J86" s="104"/>
      <c r="K86" s="104"/>
      <c r="L86" s="104"/>
      <c r="M86" s="104"/>
    </row>
    <row r="87" ht="18" customHeight="1" spans="1:14">
      <c r="A87" s="118"/>
      <c r="B87" s="247" t="s">
        <v>55</v>
      </c>
      <c r="C87" s="228" t="s">
        <v>88</v>
      </c>
      <c r="D87" s="223"/>
      <c r="E87" s="223"/>
      <c r="F87" s="223"/>
      <c r="G87" s="224"/>
      <c r="H87" s="224"/>
      <c r="I87" s="244"/>
      <c r="J87" s="104"/>
      <c r="K87" s="104"/>
      <c r="L87" s="104"/>
      <c r="M87" s="104"/>
    </row>
    <row r="88" ht="18" customHeight="1" spans="1:14">
      <c r="A88" s="118"/>
      <c r="B88" s="247" t="s">
        <v>57</v>
      </c>
      <c r="C88" s="228" t="s">
        <v>76</v>
      </c>
      <c r="D88" s="223"/>
      <c r="E88" s="223"/>
      <c r="F88" s="223"/>
      <c r="G88" s="224"/>
      <c r="H88" s="224"/>
      <c r="I88" s="244"/>
      <c r="J88" s="104"/>
      <c r="K88" s="104"/>
      <c r="L88" s="104"/>
      <c r="M88" s="104"/>
    </row>
    <row r="89" ht="42" customHeight="1" spans="1:14">
      <c r="A89" s="118"/>
      <c r="B89" s="255" t="s">
        <v>59</v>
      </c>
      <c r="C89" s="238" t="s">
        <v>60</v>
      </c>
      <c r="D89" s="240"/>
      <c r="E89" s="240"/>
      <c r="F89" s="240"/>
      <c r="G89" s="241"/>
      <c r="H89" s="241"/>
      <c r="I89" s="256"/>
      <c r="J89" s="104"/>
      <c r="K89" s="104"/>
      <c r="L89" s="104"/>
      <c r="M89" s="104"/>
    </row>
    <row r="90" ht="26" customHeight="1" spans="1:14">
      <c r="A90" s="191"/>
      <c r="B90" s="192" t="s">
        <v>105</v>
      </c>
      <c r="C90" s="193"/>
      <c r="D90" s="193"/>
      <c r="E90" s="194"/>
      <c r="F90" s="194"/>
      <c r="G90" s="195"/>
      <c r="H90" s="194"/>
      <c r="I90" s="196"/>
      <c r="J90" s="197"/>
      <c r="K90" s="197"/>
      <c r="L90" s="197"/>
      <c r="M90" s="197"/>
      <c r="N90" s="198"/>
    </row>
    <row r="91" s="175" customFormat="1" ht="31.5" customHeight="1" spans="1:14">
      <c r="A91" s="230">
        <v>1</v>
      </c>
      <c r="B91" s="231" t="s">
        <v>106</v>
      </c>
      <c r="C91" s="232"/>
      <c r="D91" s="202" t="s">
        <v>30</v>
      </c>
      <c r="E91" s="203">
        <v>1</v>
      </c>
      <c r="F91" s="202">
        <v>210</v>
      </c>
      <c r="G91" s="205">
        <v>88000</v>
      </c>
      <c r="H91" s="206">
        <f>G91*F91*E91</f>
        <v>18480000</v>
      </c>
      <c r="I91" s="233" t="s">
        <v>62</v>
      </c>
      <c r="J91" s="104"/>
      <c r="K91" s="104"/>
      <c r="L91" s="104"/>
      <c r="M91" s="105"/>
      <c r="N91" s="234"/>
    </row>
    <row r="92" s="173" customFormat="1" ht="22.25" customHeight="1" spans="1:14">
      <c r="A92" s="257"/>
      <c r="B92" s="211" t="s">
        <v>32</v>
      </c>
      <c r="C92" s="212" t="s">
        <v>107</v>
      </c>
      <c r="D92" s="213"/>
      <c r="E92" s="214"/>
      <c r="F92" s="215"/>
      <c r="G92" s="216"/>
      <c r="H92" s="217"/>
      <c r="I92" s="218"/>
      <c r="J92" s="104"/>
      <c r="K92" s="104"/>
      <c r="L92" s="104"/>
      <c r="M92" s="104"/>
      <c r="N92" s="182"/>
    </row>
    <row r="93" s="173" customFormat="1" ht="22.25" customHeight="1" spans="1:14">
      <c r="A93" s="258"/>
      <c r="B93" s="211" t="s">
        <v>34</v>
      </c>
      <c r="C93" s="212" t="s">
        <v>108</v>
      </c>
      <c r="D93" s="213"/>
      <c r="E93" s="214"/>
      <c r="F93" s="215"/>
      <c r="G93" s="216"/>
      <c r="H93" s="217"/>
      <c r="I93" s="218"/>
      <c r="J93" s="104"/>
      <c r="K93" s="104"/>
      <c r="L93" s="104"/>
      <c r="M93" s="104"/>
      <c r="N93" s="182"/>
    </row>
    <row r="94" s="173" customFormat="1" ht="22.25" customHeight="1" spans="1:14">
      <c r="A94" s="258"/>
      <c r="B94" s="211" t="s">
        <v>36</v>
      </c>
      <c r="C94" s="212" t="s">
        <v>79</v>
      </c>
      <c r="D94" s="213"/>
      <c r="E94" s="214"/>
      <c r="F94" s="215"/>
      <c r="G94" s="216"/>
      <c r="H94" s="217"/>
      <c r="I94" s="218"/>
      <c r="J94" s="104"/>
      <c r="K94" s="104"/>
      <c r="L94" s="104"/>
      <c r="M94" s="104"/>
      <c r="N94" s="182"/>
    </row>
    <row r="95" s="173" customFormat="1" ht="44.5" customHeight="1" spans="1:14">
      <c r="A95" s="258"/>
      <c r="B95" s="211" t="s">
        <v>37</v>
      </c>
      <c r="C95" s="212" t="s">
        <v>109</v>
      </c>
      <c r="D95" s="213"/>
      <c r="E95" s="214"/>
      <c r="F95" s="215"/>
      <c r="G95" s="216"/>
      <c r="H95" s="217"/>
      <c r="I95" s="218"/>
      <c r="J95" s="104"/>
      <c r="K95" s="104"/>
      <c r="L95" s="104"/>
      <c r="M95" s="104"/>
      <c r="N95" s="182"/>
    </row>
    <row r="96" s="173" customFormat="1" ht="18" customHeight="1" spans="1:14">
      <c r="A96" s="258"/>
      <c r="B96" s="211" t="s">
        <v>39</v>
      </c>
      <c r="C96" s="212" t="s">
        <v>110</v>
      </c>
      <c r="D96" s="213"/>
      <c r="E96" s="214"/>
      <c r="F96" s="215"/>
      <c r="G96" s="216"/>
      <c r="H96" s="217"/>
      <c r="I96" s="218"/>
      <c r="J96" s="104"/>
      <c r="K96" s="104"/>
      <c r="L96" s="104"/>
      <c r="M96" s="104"/>
      <c r="N96" s="182"/>
    </row>
    <row r="97" s="173" customFormat="1" ht="20.5" customHeight="1" spans="1:14">
      <c r="A97" s="258"/>
      <c r="B97" s="211" t="s">
        <v>67</v>
      </c>
      <c r="C97" s="212" t="s">
        <v>111</v>
      </c>
      <c r="D97" s="213"/>
      <c r="E97" s="214"/>
      <c r="F97" s="215"/>
      <c r="G97" s="216"/>
      <c r="H97" s="217"/>
      <c r="I97" s="218"/>
      <c r="J97" s="104"/>
      <c r="K97" s="104"/>
      <c r="L97" s="104"/>
      <c r="M97" s="104"/>
      <c r="N97" s="182"/>
    </row>
    <row r="98" s="173" customFormat="1" ht="25.5" customHeight="1" spans="1:14">
      <c r="A98" s="258"/>
      <c r="B98" s="211" t="s">
        <v>43</v>
      </c>
      <c r="C98" s="212" t="s">
        <v>112</v>
      </c>
      <c r="D98" s="213"/>
      <c r="E98" s="214"/>
      <c r="F98" s="215"/>
      <c r="G98" s="216"/>
      <c r="H98" s="217"/>
      <c r="I98" s="218"/>
      <c r="J98" s="104"/>
      <c r="K98" s="104"/>
      <c r="L98" s="104"/>
      <c r="M98" s="104"/>
      <c r="N98" s="182"/>
    </row>
    <row r="99" ht="18" customHeight="1" spans="1:14">
      <c r="A99" s="118"/>
      <c r="B99" s="220" t="s">
        <v>84</v>
      </c>
      <c r="C99" s="221" t="s">
        <v>70</v>
      </c>
      <c r="D99" s="222"/>
      <c r="E99" s="223"/>
      <c r="F99" s="222"/>
      <c r="G99" s="224"/>
      <c r="H99" s="225"/>
      <c r="I99" s="226"/>
      <c r="J99" s="104"/>
      <c r="K99" s="104"/>
      <c r="L99" s="104"/>
      <c r="M99" s="104"/>
    </row>
    <row r="100" ht="18" customHeight="1" spans="1:14">
      <c r="A100" s="118"/>
      <c r="B100" s="220" t="s">
        <v>47</v>
      </c>
      <c r="C100" s="227" t="s">
        <v>48</v>
      </c>
      <c r="D100" s="222"/>
      <c r="E100" s="223"/>
      <c r="F100" s="222"/>
      <c r="G100" s="224"/>
      <c r="H100" s="225"/>
      <c r="I100" s="226"/>
      <c r="J100" s="104"/>
      <c r="K100" s="104"/>
      <c r="L100" s="104"/>
      <c r="M100" s="104"/>
    </row>
    <row r="101" ht="18" customHeight="1" spans="1:14">
      <c r="A101" s="118"/>
      <c r="B101" s="220" t="s">
        <v>49</v>
      </c>
      <c r="C101" s="227" t="s">
        <v>50</v>
      </c>
      <c r="D101" s="222"/>
      <c r="E101" s="223"/>
      <c r="F101" s="222"/>
      <c r="G101" s="224"/>
      <c r="H101" s="225"/>
      <c r="I101" s="226"/>
      <c r="J101" s="104"/>
      <c r="K101" s="104"/>
      <c r="L101" s="104"/>
      <c r="M101" s="104"/>
    </row>
    <row r="102" ht="18" customHeight="1" spans="1:14">
      <c r="A102" s="118"/>
      <c r="B102" s="220" t="s">
        <v>51</v>
      </c>
      <c r="C102" s="227" t="s">
        <v>113</v>
      </c>
      <c r="D102" s="222"/>
      <c r="E102" s="223"/>
      <c r="F102" s="222"/>
      <c r="G102" s="224"/>
      <c r="H102" s="225"/>
      <c r="I102" s="226"/>
      <c r="J102" s="104"/>
      <c r="K102" s="104"/>
      <c r="L102" s="104"/>
      <c r="M102" s="104"/>
    </row>
    <row r="103" ht="18" customHeight="1" spans="1:14">
      <c r="A103" s="118"/>
      <c r="B103" s="220" t="s">
        <v>53</v>
      </c>
      <c r="C103" s="228" t="s">
        <v>114</v>
      </c>
      <c r="D103" s="222"/>
      <c r="E103" s="223"/>
      <c r="F103" s="222"/>
      <c r="G103" s="224"/>
      <c r="H103" s="225"/>
      <c r="I103" s="226"/>
      <c r="J103" s="104"/>
      <c r="K103" s="104"/>
      <c r="L103" s="104"/>
      <c r="M103" s="104"/>
    </row>
    <row r="104" ht="18" customHeight="1" spans="1:14">
      <c r="A104" s="118"/>
      <c r="B104" s="220" t="s">
        <v>55</v>
      </c>
      <c r="C104" s="228" t="s">
        <v>56</v>
      </c>
      <c r="D104" s="222"/>
      <c r="E104" s="223"/>
      <c r="F104" s="222"/>
      <c r="G104" s="224"/>
      <c r="H104" s="225"/>
      <c r="I104" s="226"/>
      <c r="J104" s="104"/>
      <c r="K104" s="104"/>
      <c r="L104" s="104"/>
      <c r="M104" s="104"/>
    </row>
    <row r="105" ht="18" customHeight="1" spans="1:14">
      <c r="A105" s="123"/>
      <c r="B105" s="220" t="s">
        <v>57</v>
      </c>
      <c r="C105" s="228" t="s">
        <v>115</v>
      </c>
      <c r="D105" s="222"/>
      <c r="E105" s="223"/>
      <c r="F105" s="222"/>
      <c r="G105" s="224"/>
      <c r="H105" s="225"/>
      <c r="I105" s="226"/>
      <c r="J105" s="104"/>
      <c r="K105" s="104"/>
      <c r="L105" s="104"/>
      <c r="M105" s="104"/>
    </row>
    <row r="106" ht="42" customHeight="1" spans="1:14">
      <c r="A106" s="118"/>
      <c r="B106" s="220" t="s">
        <v>59</v>
      </c>
      <c r="C106" s="228" t="s">
        <v>60</v>
      </c>
      <c r="D106" s="222"/>
      <c r="E106" s="223"/>
      <c r="F106" s="222"/>
      <c r="G106" s="224"/>
      <c r="H106" s="225"/>
      <c r="I106" s="226"/>
      <c r="J106" s="104"/>
      <c r="K106" s="104"/>
      <c r="L106" s="104"/>
      <c r="M106" s="104"/>
    </row>
    <row r="107" ht="42" hidden="1" customHeight="1" spans="1:14">
      <c r="A107" s="210">
        <v>2</v>
      </c>
      <c r="B107" s="200" t="s">
        <v>116</v>
      </c>
      <c r="C107" s="201"/>
      <c r="D107" s="202" t="s">
        <v>30</v>
      </c>
      <c r="E107" s="203">
        <v>210</v>
      </c>
      <c r="F107" s="204">
        <v>1</v>
      </c>
      <c r="G107" s="205">
        <v>0</v>
      </c>
      <c r="H107" s="206">
        <f>G107*F107*E107</f>
        <v>0</v>
      </c>
      <c r="I107" s="259" t="s">
        <v>31</v>
      </c>
      <c r="J107" s="104"/>
      <c r="K107" s="104"/>
      <c r="L107" s="104"/>
      <c r="M107" s="208"/>
    </row>
    <row r="108" ht="20" hidden="1" customHeight="1" spans="1:14">
      <c r="A108" s="210"/>
      <c r="B108" s="211" t="s">
        <v>32</v>
      </c>
      <c r="C108" s="212" t="s">
        <v>117</v>
      </c>
      <c r="D108" s="213"/>
      <c r="E108" s="214"/>
      <c r="F108" s="215"/>
      <c r="G108" s="216"/>
      <c r="H108" s="217"/>
      <c r="I108" s="218"/>
      <c r="J108" s="104"/>
      <c r="K108" s="104"/>
      <c r="L108" s="104"/>
      <c r="M108" s="104"/>
    </row>
    <row r="109" ht="20" hidden="1" customHeight="1" spans="1:14">
      <c r="A109" s="210"/>
      <c r="B109" s="211" t="s">
        <v>34</v>
      </c>
      <c r="C109" s="212" t="s">
        <v>118</v>
      </c>
      <c r="D109" s="213"/>
      <c r="E109" s="214"/>
      <c r="F109" s="215"/>
      <c r="G109" s="216"/>
      <c r="H109" s="217"/>
      <c r="I109" s="218"/>
      <c r="J109" s="104"/>
      <c r="K109" s="104"/>
      <c r="L109" s="104"/>
      <c r="M109" s="104"/>
    </row>
    <row r="110" ht="20" hidden="1" customHeight="1" spans="1:14">
      <c r="A110" s="210"/>
      <c r="B110" s="211" t="s">
        <v>36</v>
      </c>
      <c r="C110" s="212" t="s">
        <v>31</v>
      </c>
      <c r="D110" s="213"/>
      <c r="E110" s="214"/>
      <c r="F110" s="215"/>
      <c r="G110" s="216"/>
      <c r="H110" s="217"/>
      <c r="I110" s="218"/>
      <c r="J110" s="104"/>
      <c r="K110" s="104"/>
      <c r="L110" s="104"/>
      <c r="M110" s="104"/>
    </row>
    <row r="111" ht="44.5" hidden="1" customHeight="1" spans="1:14">
      <c r="A111" s="210"/>
      <c r="B111" s="211" t="s">
        <v>37</v>
      </c>
      <c r="C111" s="212" t="s">
        <v>119</v>
      </c>
      <c r="D111" s="213"/>
      <c r="E111" s="214"/>
      <c r="F111" s="215"/>
      <c r="G111" s="216"/>
      <c r="H111" s="217"/>
      <c r="I111" s="218"/>
      <c r="J111" s="104"/>
      <c r="K111" s="104"/>
      <c r="L111" s="104"/>
      <c r="M111" s="104"/>
    </row>
    <row r="112" ht="20" hidden="1" customHeight="1" spans="1:14">
      <c r="A112" s="210"/>
      <c r="B112" s="211" t="s">
        <v>39</v>
      </c>
      <c r="C112" s="212" t="s">
        <v>120</v>
      </c>
      <c r="D112" s="213"/>
      <c r="E112" s="214"/>
      <c r="F112" s="215"/>
      <c r="G112" s="216"/>
      <c r="H112" s="217"/>
      <c r="I112" s="218"/>
      <c r="J112" s="104"/>
      <c r="K112" s="104"/>
      <c r="L112" s="104"/>
      <c r="M112" s="104"/>
    </row>
    <row r="113" ht="20" hidden="1" customHeight="1" spans="1:14">
      <c r="A113" s="210"/>
      <c r="B113" s="211" t="s">
        <v>67</v>
      </c>
      <c r="C113" s="212" t="s">
        <v>121</v>
      </c>
      <c r="D113" s="213"/>
      <c r="E113" s="214"/>
      <c r="F113" s="215"/>
      <c r="G113" s="216"/>
      <c r="H113" s="217"/>
      <c r="I113" s="218"/>
      <c r="J113" s="104"/>
      <c r="K113" s="104"/>
      <c r="L113" s="104"/>
      <c r="M113" s="104"/>
    </row>
    <row r="114" ht="20" hidden="1" customHeight="1" spans="1:14">
      <c r="A114" s="210"/>
      <c r="B114" s="211" t="s">
        <v>43</v>
      </c>
      <c r="C114" s="212" t="s">
        <v>69</v>
      </c>
      <c r="D114" s="213"/>
      <c r="E114" s="214"/>
      <c r="F114" s="215"/>
      <c r="G114" s="216"/>
      <c r="H114" s="217"/>
      <c r="I114" s="218"/>
      <c r="J114" s="104"/>
      <c r="K114" s="104"/>
      <c r="L114" s="104"/>
      <c r="M114" s="104"/>
    </row>
    <row r="115" ht="20" hidden="1" customHeight="1" spans="1:14">
      <c r="A115" s="219"/>
      <c r="B115" s="220" t="s">
        <v>84</v>
      </c>
      <c r="C115" s="221" t="s">
        <v>122</v>
      </c>
      <c r="D115" s="222"/>
      <c r="E115" s="223"/>
      <c r="F115" s="222"/>
      <c r="G115" s="224"/>
      <c r="H115" s="225"/>
      <c r="I115" s="226"/>
      <c r="J115" s="104"/>
      <c r="K115" s="104"/>
      <c r="L115" s="104"/>
      <c r="M115" s="104"/>
    </row>
    <row r="116" ht="20" hidden="1" customHeight="1" spans="1:14">
      <c r="A116" s="219"/>
      <c r="B116" s="220" t="s">
        <v>47</v>
      </c>
      <c r="C116" s="227" t="s">
        <v>123</v>
      </c>
      <c r="D116" s="222"/>
      <c r="E116" s="223"/>
      <c r="F116" s="222"/>
      <c r="G116" s="224"/>
      <c r="H116" s="225"/>
      <c r="I116" s="226"/>
      <c r="J116" s="104"/>
      <c r="K116" s="104"/>
      <c r="L116" s="104"/>
      <c r="M116" s="104"/>
    </row>
    <row r="117" ht="20" hidden="1" customHeight="1" spans="1:14">
      <c r="A117" s="219"/>
      <c r="B117" s="220" t="s">
        <v>49</v>
      </c>
      <c r="C117" s="227" t="s">
        <v>50</v>
      </c>
      <c r="D117" s="222"/>
      <c r="E117" s="223"/>
      <c r="F117" s="222"/>
      <c r="G117" s="224"/>
      <c r="H117" s="225"/>
      <c r="I117" s="226"/>
      <c r="J117" s="104"/>
      <c r="K117" s="104"/>
      <c r="L117" s="104"/>
      <c r="M117" s="104"/>
    </row>
    <row r="118" ht="20" hidden="1" customHeight="1" spans="1:14">
      <c r="A118" s="219"/>
      <c r="B118" s="220" t="s">
        <v>51</v>
      </c>
      <c r="C118" s="227" t="s">
        <v>124</v>
      </c>
      <c r="D118" s="222"/>
      <c r="E118" s="223"/>
      <c r="F118" s="222"/>
      <c r="G118" s="224"/>
      <c r="H118" s="225"/>
      <c r="I118" s="226"/>
      <c r="J118" s="104"/>
      <c r="K118" s="104"/>
      <c r="L118" s="104"/>
      <c r="M118" s="104"/>
    </row>
    <row r="119" ht="20" hidden="1" customHeight="1" spans="1:14">
      <c r="A119" s="219"/>
      <c r="B119" s="220" t="s">
        <v>53</v>
      </c>
      <c r="C119" s="228" t="s">
        <v>125</v>
      </c>
      <c r="D119" s="222"/>
      <c r="E119" s="223"/>
      <c r="F119" s="222"/>
      <c r="G119" s="224"/>
      <c r="H119" s="225"/>
      <c r="I119" s="226"/>
      <c r="J119" s="104"/>
      <c r="K119" s="104"/>
      <c r="L119" s="104"/>
      <c r="M119" s="104"/>
    </row>
    <row r="120" ht="20" hidden="1" customHeight="1" spans="1:14">
      <c r="A120" s="219"/>
      <c r="B120" s="220" t="s">
        <v>55</v>
      </c>
      <c r="C120" s="228" t="s">
        <v>56</v>
      </c>
      <c r="D120" s="222"/>
      <c r="E120" s="223"/>
      <c r="F120" s="222"/>
      <c r="G120" s="224"/>
      <c r="H120" s="225"/>
      <c r="I120" s="226"/>
      <c r="J120" s="104"/>
      <c r="K120" s="104"/>
      <c r="L120" s="104"/>
      <c r="M120" s="104"/>
    </row>
    <row r="121" ht="20" hidden="1" customHeight="1" spans="1:14">
      <c r="A121" s="229"/>
      <c r="B121" s="220" t="s">
        <v>57</v>
      </c>
      <c r="C121" s="228" t="s">
        <v>126</v>
      </c>
      <c r="D121" s="222"/>
      <c r="E121" s="223"/>
      <c r="F121" s="222"/>
      <c r="G121" s="224"/>
      <c r="H121" s="225"/>
      <c r="I121" s="226"/>
      <c r="J121" s="104"/>
      <c r="K121" s="104"/>
      <c r="L121" s="104"/>
      <c r="M121" s="104"/>
    </row>
    <row r="122" ht="42" hidden="1" customHeight="1" spans="1:14">
      <c r="A122" s="235"/>
      <c r="B122" s="237" t="s">
        <v>59</v>
      </c>
      <c r="C122" s="238" t="s">
        <v>60</v>
      </c>
      <c r="D122" s="239"/>
      <c r="E122" s="240"/>
      <c r="F122" s="239"/>
      <c r="G122" s="241"/>
      <c r="H122" s="242"/>
      <c r="I122" s="243"/>
      <c r="J122" s="104"/>
      <c r="K122" s="104"/>
      <c r="L122" s="104"/>
      <c r="M122" s="104"/>
    </row>
    <row r="123" s="175" customFormat="1" ht="27" customHeight="1" spans="1:14">
      <c r="A123" s="230">
        <v>2</v>
      </c>
      <c r="B123" s="231" t="s">
        <v>127</v>
      </c>
      <c r="C123" s="232"/>
      <c r="D123" s="202" t="s">
        <v>30</v>
      </c>
      <c r="E123" s="203">
        <v>1</v>
      </c>
      <c r="F123" s="202">
        <v>210</v>
      </c>
      <c r="G123" s="205">
        <v>84000</v>
      </c>
      <c r="H123" s="206">
        <f>G123*F123*E123</f>
        <v>17640000</v>
      </c>
      <c r="I123" s="233" t="s">
        <v>128</v>
      </c>
      <c r="J123" s="104"/>
      <c r="K123" s="104"/>
      <c r="L123" s="104"/>
      <c r="M123" s="105"/>
      <c r="N123" s="234"/>
    </row>
    <row r="124" ht="25" customHeight="1" spans="1:14">
      <c r="A124" s="257"/>
      <c r="B124" s="211" t="s">
        <v>32</v>
      </c>
      <c r="C124" s="212" t="s">
        <v>129</v>
      </c>
      <c r="D124" s="213"/>
      <c r="E124" s="214"/>
      <c r="F124" s="215"/>
      <c r="G124" s="216"/>
      <c r="H124" s="217"/>
      <c r="I124" s="218"/>
      <c r="J124" s="104"/>
      <c r="K124" s="104"/>
      <c r="L124" s="104"/>
      <c r="M124" s="208"/>
      <c r="N124" s="209"/>
    </row>
    <row r="125" ht="20" customHeight="1" spans="1:14">
      <c r="A125" s="258"/>
      <c r="B125" s="211" t="s">
        <v>34</v>
      </c>
      <c r="C125" s="212" t="s">
        <v>130</v>
      </c>
      <c r="D125" s="213"/>
      <c r="E125" s="214"/>
      <c r="F125" s="215"/>
      <c r="G125" s="216"/>
      <c r="H125" s="217"/>
      <c r="I125" s="218"/>
      <c r="J125" s="104"/>
      <c r="K125" s="104"/>
      <c r="L125" s="104"/>
      <c r="M125" s="104"/>
    </row>
    <row r="126" ht="20" customHeight="1" spans="1:14">
      <c r="A126" s="258"/>
      <c r="B126" s="211" t="s">
        <v>36</v>
      </c>
      <c r="C126" s="212" t="s">
        <v>131</v>
      </c>
      <c r="D126" s="213"/>
      <c r="E126" s="214"/>
      <c r="F126" s="215"/>
      <c r="G126" s="216"/>
      <c r="H126" s="217"/>
      <c r="I126" s="218"/>
      <c r="J126" s="104"/>
      <c r="K126" s="104"/>
      <c r="L126" s="104"/>
      <c r="M126" s="104"/>
    </row>
    <row r="127" ht="42" customHeight="1" spans="1:14">
      <c r="A127" s="258"/>
      <c r="B127" s="211" t="s">
        <v>37</v>
      </c>
      <c r="C127" s="212" t="s">
        <v>109</v>
      </c>
      <c r="D127" s="213"/>
      <c r="E127" s="214"/>
      <c r="F127" s="215"/>
      <c r="G127" s="216"/>
      <c r="H127" s="217"/>
      <c r="I127" s="218"/>
      <c r="J127" s="104"/>
      <c r="K127" s="104"/>
      <c r="L127" s="104"/>
      <c r="M127" s="104"/>
    </row>
    <row r="128" ht="19" customHeight="1" spans="1:14">
      <c r="A128" s="258"/>
      <c r="B128" s="211" t="s">
        <v>39</v>
      </c>
      <c r="C128" s="212" t="s">
        <v>132</v>
      </c>
      <c r="D128" s="213"/>
      <c r="E128" s="214"/>
      <c r="F128" s="215"/>
      <c r="G128" s="216"/>
      <c r="H128" s="217"/>
      <c r="I128" s="218"/>
      <c r="J128" s="104"/>
      <c r="K128" s="104"/>
      <c r="L128" s="104"/>
      <c r="M128" s="104"/>
    </row>
    <row r="129" ht="20" customHeight="1" spans="1:14">
      <c r="A129" s="258"/>
      <c r="B129" s="211" t="s">
        <v>67</v>
      </c>
      <c r="C129" s="212" t="s">
        <v>133</v>
      </c>
      <c r="D129" s="213"/>
      <c r="E129" s="214"/>
      <c r="F129" s="215"/>
      <c r="G129" s="216"/>
      <c r="H129" s="217"/>
      <c r="I129" s="218"/>
      <c r="J129" s="104"/>
      <c r="K129" s="104"/>
      <c r="L129" s="104"/>
      <c r="M129" s="104"/>
    </row>
    <row r="130" ht="20" customHeight="1" spans="1:14">
      <c r="A130" s="258"/>
      <c r="B130" s="211" t="s">
        <v>43</v>
      </c>
      <c r="C130" s="212" t="s">
        <v>112</v>
      </c>
      <c r="D130" s="213"/>
      <c r="E130" s="214"/>
      <c r="F130" s="215"/>
      <c r="G130" s="216"/>
      <c r="H130" s="217"/>
      <c r="I130" s="218"/>
      <c r="J130" s="104"/>
      <c r="K130" s="104"/>
      <c r="L130" s="104"/>
      <c r="M130" s="104"/>
    </row>
    <row r="131" ht="20" customHeight="1" spans="1:14">
      <c r="A131" s="258"/>
      <c r="B131" s="220" t="s">
        <v>84</v>
      </c>
      <c r="C131" s="221" t="s">
        <v>46</v>
      </c>
      <c r="D131" s="213"/>
      <c r="E131" s="214"/>
      <c r="F131" s="215"/>
      <c r="G131" s="216"/>
      <c r="H131" s="217"/>
      <c r="I131" s="218"/>
      <c r="J131" s="104"/>
      <c r="K131" s="104"/>
      <c r="L131" s="104"/>
      <c r="M131" s="104"/>
    </row>
    <row r="132" ht="20" customHeight="1" spans="1:14">
      <c r="A132" s="118"/>
      <c r="B132" s="220" t="s">
        <v>47</v>
      </c>
      <c r="C132" s="227" t="s">
        <v>123</v>
      </c>
      <c r="D132" s="222"/>
      <c r="E132" s="223"/>
      <c r="F132" s="222"/>
      <c r="G132" s="224"/>
      <c r="H132" s="225"/>
      <c r="I132" s="226"/>
      <c r="J132" s="104"/>
      <c r="K132" s="104"/>
      <c r="L132" s="104"/>
      <c r="M132" s="104"/>
    </row>
    <row r="133" ht="20" customHeight="1" spans="1:14">
      <c r="A133" s="118"/>
      <c r="B133" s="220" t="s">
        <v>49</v>
      </c>
      <c r="C133" s="227" t="s">
        <v>134</v>
      </c>
      <c r="D133" s="222"/>
      <c r="E133" s="223"/>
      <c r="F133" s="222"/>
      <c r="G133" s="224"/>
      <c r="H133" s="225"/>
      <c r="I133" s="226"/>
      <c r="J133" s="104"/>
      <c r="K133" s="104"/>
      <c r="L133" s="104"/>
      <c r="M133" s="104"/>
    </row>
    <row r="134" ht="20" customHeight="1" spans="1:14">
      <c r="A134" s="118"/>
      <c r="B134" s="220" t="s">
        <v>51</v>
      </c>
      <c r="C134" s="227" t="s">
        <v>135</v>
      </c>
      <c r="D134" s="222"/>
      <c r="E134" s="223"/>
      <c r="F134" s="222"/>
      <c r="G134" s="224"/>
      <c r="H134" s="225"/>
      <c r="I134" s="226"/>
      <c r="J134" s="104"/>
      <c r="K134" s="104"/>
      <c r="L134" s="104"/>
      <c r="M134" s="104"/>
    </row>
    <row r="135" ht="20" customHeight="1" spans="1:14">
      <c r="A135" s="118"/>
      <c r="B135" s="220" t="s">
        <v>53</v>
      </c>
      <c r="C135" s="228" t="s">
        <v>136</v>
      </c>
      <c r="D135" s="222"/>
      <c r="E135" s="223"/>
      <c r="F135" s="222"/>
      <c r="G135" s="224"/>
      <c r="H135" s="225"/>
      <c r="I135" s="226"/>
      <c r="J135" s="104"/>
      <c r="K135" s="104"/>
      <c r="L135" s="104"/>
      <c r="M135" s="104"/>
    </row>
    <row r="136" ht="20" customHeight="1" spans="1:14">
      <c r="A136" s="118"/>
      <c r="B136" s="220" t="s">
        <v>137</v>
      </c>
      <c r="C136" s="228" t="s">
        <v>138</v>
      </c>
      <c r="D136" s="222"/>
      <c r="E136" s="223"/>
      <c r="F136" s="222"/>
      <c r="G136" s="224"/>
      <c r="H136" s="225"/>
      <c r="I136" s="226"/>
      <c r="J136" s="104"/>
      <c r="K136" s="104"/>
      <c r="L136" s="104"/>
      <c r="M136" s="104"/>
    </row>
    <row r="137" ht="20" customHeight="1" spans="1:14">
      <c r="A137" s="118"/>
      <c r="B137" s="220" t="s">
        <v>55</v>
      </c>
      <c r="C137" s="228" t="s">
        <v>56</v>
      </c>
      <c r="D137" s="222"/>
      <c r="E137" s="223"/>
      <c r="F137" s="222"/>
      <c r="G137" s="224"/>
      <c r="H137" s="225"/>
      <c r="I137" s="226"/>
      <c r="J137" s="104"/>
      <c r="K137" s="104"/>
      <c r="L137" s="104"/>
      <c r="M137" s="104"/>
    </row>
    <row r="138" ht="20" customHeight="1" spans="1:14">
      <c r="A138" s="118"/>
      <c r="B138" s="220" t="s">
        <v>57</v>
      </c>
      <c r="C138" s="228" t="s">
        <v>126</v>
      </c>
      <c r="D138" s="222"/>
      <c r="E138" s="223"/>
      <c r="F138" s="222"/>
      <c r="G138" s="224"/>
      <c r="H138" s="225"/>
      <c r="I138" s="226"/>
      <c r="J138" s="104"/>
      <c r="K138" s="104"/>
      <c r="L138" s="104"/>
      <c r="M138" s="104"/>
    </row>
    <row r="139" ht="41.5" customHeight="1" spans="1:14">
      <c r="A139" s="118"/>
      <c r="B139" s="237" t="s">
        <v>59</v>
      </c>
      <c r="C139" s="238" t="s">
        <v>60</v>
      </c>
      <c r="D139" s="239"/>
      <c r="E139" s="240"/>
      <c r="F139" s="239"/>
      <c r="G139" s="241"/>
      <c r="H139" s="242"/>
      <c r="I139" s="243"/>
      <c r="J139" s="104"/>
      <c r="K139" s="104"/>
      <c r="L139" s="104"/>
      <c r="M139" s="104"/>
    </row>
    <row r="140" ht="26" customHeight="1" spans="1:14">
      <c r="A140" s="191"/>
      <c r="B140" s="192" t="s">
        <v>139</v>
      </c>
      <c r="C140" s="193"/>
      <c r="D140" s="193"/>
      <c r="E140" s="194"/>
      <c r="F140" s="194"/>
      <c r="G140" s="195"/>
      <c r="H140" s="194"/>
      <c r="I140" s="196"/>
      <c r="J140" s="197"/>
      <c r="K140" s="197"/>
      <c r="L140" s="197"/>
      <c r="M140" s="197"/>
      <c r="N140" s="198"/>
    </row>
    <row r="141" s="175" customFormat="1" ht="27" customHeight="1" spans="1:14">
      <c r="A141" s="230">
        <v>1</v>
      </c>
      <c r="B141" s="231" t="s">
        <v>140</v>
      </c>
      <c r="C141" s="232"/>
      <c r="D141" s="202" t="s">
        <v>30</v>
      </c>
      <c r="E141" s="203">
        <v>1</v>
      </c>
      <c r="F141" s="202">
        <v>210</v>
      </c>
      <c r="G141" s="205">
        <v>84000</v>
      </c>
      <c r="H141" s="206">
        <f>G141*F141*E141</f>
        <v>17640000</v>
      </c>
      <c r="I141" s="233" t="s">
        <v>128</v>
      </c>
      <c r="J141" s="104"/>
      <c r="K141" s="104"/>
      <c r="L141" s="104"/>
      <c r="M141" s="105"/>
      <c r="N141" s="234"/>
    </row>
    <row r="142" ht="18" customHeight="1" spans="1:14">
      <c r="A142" s="118"/>
      <c r="B142" s="245" t="s">
        <v>32</v>
      </c>
      <c r="C142" s="227" t="s">
        <v>141</v>
      </c>
      <c r="D142" s="223"/>
      <c r="E142" s="223"/>
      <c r="F142" s="223"/>
      <c r="G142" s="224"/>
      <c r="H142" s="224"/>
      <c r="I142" s="244"/>
      <c r="J142" s="104"/>
      <c r="K142" s="104"/>
      <c r="L142" s="104"/>
      <c r="M142" s="104"/>
    </row>
    <row r="143" ht="18" customHeight="1" spans="1:14">
      <c r="A143" s="118"/>
      <c r="B143" s="245" t="s">
        <v>34</v>
      </c>
      <c r="C143" s="227" t="s">
        <v>142</v>
      </c>
      <c r="D143" s="223"/>
      <c r="E143" s="223"/>
      <c r="F143" s="223"/>
      <c r="G143" s="224"/>
      <c r="H143" s="224"/>
      <c r="I143" s="244"/>
      <c r="J143" s="104"/>
      <c r="K143" s="104"/>
      <c r="L143" s="104"/>
      <c r="M143" s="104"/>
    </row>
    <row r="144" ht="18" customHeight="1" spans="1:14">
      <c r="A144" s="118"/>
      <c r="B144" s="245" t="s">
        <v>36</v>
      </c>
      <c r="C144" s="227" t="s">
        <v>131</v>
      </c>
      <c r="D144" s="223"/>
      <c r="E144" s="223"/>
      <c r="F144" s="223"/>
      <c r="G144" s="224"/>
      <c r="H144" s="224"/>
      <c r="I144" s="244"/>
      <c r="J144" s="104"/>
      <c r="K144" s="104"/>
      <c r="L144" s="104"/>
      <c r="M144" s="104"/>
    </row>
    <row r="145" ht="40.5" customHeight="1" spans="1:14">
      <c r="A145" s="118"/>
      <c r="B145" s="245" t="s">
        <v>37</v>
      </c>
      <c r="C145" s="227" t="s">
        <v>143</v>
      </c>
      <c r="D145" s="223"/>
      <c r="E145" s="223"/>
      <c r="F145" s="223"/>
      <c r="G145" s="224"/>
      <c r="H145" s="224"/>
      <c r="I145" s="244"/>
      <c r="J145" s="104"/>
      <c r="K145" s="104"/>
      <c r="L145" s="104"/>
      <c r="M145" s="104"/>
    </row>
    <row r="146" ht="18" customHeight="1" spans="1:14">
      <c r="A146" s="118"/>
      <c r="B146" s="245" t="s">
        <v>39</v>
      </c>
      <c r="C146" s="227" t="s">
        <v>144</v>
      </c>
      <c r="D146" s="223"/>
      <c r="E146" s="223"/>
      <c r="F146" s="223"/>
      <c r="G146" s="224"/>
      <c r="H146" s="224"/>
      <c r="I146" s="244"/>
      <c r="J146" s="104"/>
      <c r="K146" s="104"/>
      <c r="L146" s="104"/>
      <c r="M146" s="104"/>
    </row>
    <row r="147" ht="18" customHeight="1" spans="1:14">
      <c r="A147" s="118"/>
      <c r="B147" s="245" t="s">
        <v>67</v>
      </c>
      <c r="C147" s="227" t="s">
        <v>145</v>
      </c>
      <c r="D147" s="223"/>
      <c r="E147" s="223"/>
      <c r="F147" s="223"/>
      <c r="G147" s="224"/>
      <c r="H147" s="224"/>
      <c r="I147" s="244"/>
      <c r="J147" s="104"/>
      <c r="K147" s="104"/>
      <c r="L147" s="104"/>
      <c r="M147" s="104"/>
    </row>
    <row r="148" ht="18" customHeight="1" spans="1:14">
      <c r="A148" s="118"/>
      <c r="B148" s="245" t="s">
        <v>43</v>
      </c>
      <c r="C148" s="227" t="s">
        <v>146</v>
      </c>
      <c r="D148" s="223"/>
      <c r="E148" s="223"/>
      <c r="F148" s="223"/>
      <c r="G148" s="224"/>
      <c r="H148" s="224"/>
      <c r="I148" s="244"/>
      <c r="J148" s="104"/>
      <c r="K148" s="104"/>
      <c r="L148" s="104"/>
      <c r="M148" s="104"/>
    </row>
    <row r="149" ht="18" customHeight="1" spans="1:14">
      <c r="A149" s="118"/>
      <c r="B149" s="247" t="s">
        <v>84</v>
      </c>
      <c r="C149" s="221" t="s">
        <v>147</v>
      </c>
      <c r="D149" s="223"/>
      <c r="E149" s="223"/>
      <c r="F149" s="223"/>
      <c r="G149" s="224"/>
      <c r="H149" s="224"/>
      <c r="I149" s="244"/>
      <c r="J149" s="104"/>
      <c r="K149" s="104"/>
      <c r="L149" s="104"/>
      <c r="M149" s="104"/>
    </row>
    <row r="150" ht="18" customHeight="1" spans="1:14">
      <c r="A150" s="118"/>
      <c r="B150" s="247" t="s">
        <v>47</v>
      </c>
      <c r="C150" s="227" t="s">
        <v>148</v>
      </c>
      <c r="D150" s="223"/>
      <c r="E150" s="223"/>
      <c r="F150" s="223"/>
      <c r="G150" s="224"/>
      <c r="H150" s="224"/>
      <c r="I150" s="244"/>
      <c r="J150" s="104"/>
      <c r="K150" s="104"/>
      <c r="L150" s="104"/>
      <c r="M150" s="104"/>
    </row>
    <row r="151" ht="18" customHeight="1" spans="1:14">
      <c r="A151" s="118"/>
      <c r="B151" s="247" t="s">
        <v>49</v>
      </c>
      <c r="C151" s="227" t="s">
        <v>149</v>
      </c>
      <c r="D151" s="223"/>
      <c r="E151" s="223"/>
      <c r="F151" s="223"/>
      <c r="G151" s="224"/>
      <c r="H151" s="224"/>
      <c r="I151" s="244"/>
      <c r="J151" s="104"/>
      <c r="K151" s="104"/>
      <c r="L151" s="104"/>
      <c r="M151" s="104"/>
    </row>
    <row r="152" ht="18" customHeight="1" spans="1:14">
      <c r="A152" s="118"/>
      <c r="B152" s="247" t="s">
        <v>51</v>
      </c>
      <c r="C152" s="227" t="s">
        <v>150</v>
      </c>
      <c r="D152" s="223"/>
      <c r="E152" s="223"/>
      <c r="F152" s="223"/>
      <c r="G152" s="224"/>
      <c r="H152" s="224"/>
      <c r="I152" s="244"/>
      <c r="J152" s="104"/>
      <c r="K152" s="104"/>
      <c r="L152" s="104"/>
      <c r="M152" s="104"/>
    </row>
    <row r="153" ht="18" customHeight="1" spans="1:14">
      <c r="A153" s="118"/>
      <c r="B153" s="247" t="s">
        <v>53</v>
      </c>
      <c r="C153" s="228" t="s">
        <v>151</v>
      </c>
      <c r="D153" s="223"/>
      <c r="E153" s="223"/>
      <c r="F153" s="223"/>
      <c r="G153" s="224"/>
      <c r="H153" s="224"/>
      <c r="I153" s="244"/>
      <c r="J153" s="104"/>
      <c r="K153" s="104"/>
      <c r="L153" s="104"/>
      <c r="M153" s="104"/>
    </row>
    <row r="154" ht="18" customHeight="1" spans="1:14">
      <c r="A154" s="118"/>
      <c r="B154" s="247" t="s">
        <v>55</v>
      </c>
      <c r="C154" s="228" t="s">
        <v>56</v>
      </c>
      <c r="D154" s="223"/>
      <c r="E154" s="223"/>
      <c r="F154" s="223"/>
      <c r="G154" s="224"/>
      <c r="H154" s="224"/>
      <c r="I154" s="244"/>
      <c r="J154" s="104"/>
      <c r="K154" s="104"/>
      <c r="L154" s="104"/>
      <c r="M154" s="104"/>
    </row>
    <row r="155" ht="18" customHeight="1" spans="1:14">
      <c r="A155" s="118"/>
      <c r="B155" s="247" t="s">
        <v>57</v>
      </c>
      <c r="C155" s="228" t="s">
        <v>76</v>
      </c>
      <c r="D155" s="223"/>
      <c r="E155" s="223"/>
      <c r="F155" s="223"/>
      <c r="G155" s="224"/>
      <c r="H155" s="224"/>
      <c r="I155" s="244"/>
      <c r="J155" s="104"/>
      <c r="K155" s="104"/>
      <c r="L155" s="104"/>
      <c r="M155" s="104"/>
    </row>
    <row r="156" ht="44" customHeight="1" spans="1:14">
      <c r="A156" s="118"/>
      <c r="B156" s="247" t="s">
        <v>59</v>
      </c>
      <c r="C156" s="228" t="s">
        <v>60</v>
      </c>
      <c r="D156" s="240"/>
      <c r="E156" s="240"/>
      <c r="F156" s="240"/>
      <c r="G156" s="241"/>
      <c r="H156" s="241"/>
      <c r="I156" s="256"/>
      <c r="J156" s="104"/>
      <c r="K156" s="104"/>
      <c r="L156" s="104"/>
      <c r="M156" s="104"/>
    </row>
    <row r="157" s="175" customFormat="1" ht="27" customHeight="1" spans="1:14">
      <c r="A157" s="230">
        <v>2</v>
      </c>
      <c r="B157" s="231" t="s">
        <v>152</v>
      </c>
      <c r="C157" s="232"/>
      <c r="D157" s="202" t="s">
        <v>30</v>
      </c>
      <c r="E157" s="203">
        <v>1</v>
      </c>
      <c r="F157" s="202">
        <v>210</v>
      </c>
      <c r="G157" s="205">
        <v>84000</v>
      </c>
      <c r="H157" s="206">
        <f>G157*F157*E157</f>
        <v>17640000</v>
      </c>
      <c r="I157" s="233" t="s">
        <v>128</v>
      </c>
      <c r="J157" s="104"/>
      <c r="K157" s="104"/>
      <c r="L157" s="104"/>
      <c r="M157" s="105"/>
      <c r="N157" s="234"/>
    </row>
    <row r="158" ht="18" customHeight="1" spans="1:14">
      <c r="A158" s="118"/>
      <c r="B158" s="245" t="s">
        <v>32</v>
      </c>
      <c r="C158" s="227" t="s">
        <v>153</v>
      </c>
      <c r="D158" s="223"/>
      <c r="E158" s="223"/>
      <c r="F158" s="223"/>
      <c r="G158" s="224"/>
      <c r="H158" s="224"/>
      <c r="I158" s="244"/>
      <c r="J158" s="104"/>
      <c r="K158" s="104"/>
      <c r="L158" s="104"/>
      <c r="M158" s="104"/>
    </row>
    <row r="159" ht="18" customHeight="1" spans="1:14">
      <c r="A159" s="118"/>
      <c r="B159" s="245" t="s">
        <v>34</v>
      </c>
      <c r="C159" s="227" t="s">
        <v>154</v>
      </c>
      <c r="D159" s="223"/>
      <c r="E159" s="223"/>
      <c r="F159" s="223"/>
      <c r="G159" s="224"/>
      <c r="H159" s="224"/>
      <c r="I159" s="244"/>
      <c r="J159" s="104"/>
      <c r="K159" s="104"/>
      <c r="L159" s="104"/>
      <c r="M159" s="104"/>
    </row>
    <row r="160" ht="18" customHeight="1" spans="1:14">
      <c r="A160" s="118"/>
      <c r="B160" s="245" t="s">
        <v>36</v>
      </c>
      <c r="C160" s="227" t="s">
        <v>131</v>
      </c>
      <c r="D160" s="223"/>
      <c r="E160" s="223"/>
      <c r="F160" s="223"/>
      <c r="G160" s="224"/>
      <c r="H160" s="224"/>
      <c r="I160" s="244"/>
      <c r="J160" s="104"/>
      <c r="K160" s="104"/>
      <c r="L160" s="104"/>
      <c r="M160" s="104"/>
    </row>
    <row r="161" ht="44" customHeight="1" spans="1:14">
      <c r="A161" s="118"/>
      <c r="B161" s="245" t="s">
        <v>37</v>
      </c>
      <c r="C161" s="227" t="s">
        <v>155</v>
      </c>
      <c r="D161" s="223"/>
      <c r="E161" s="223"/>
      <c r="F161" s="223"/>
      <c r="G161" s="224"/>
      <c r="H161" s="224"/>
      <c r="I161" s="244"/>
      <c r="J161" s="104"/>
      <c r="K161" s="104"/>
      <c r="L161" s="104"/>
      <c r="M161" s="104"/>
    </row>
    <row r="162" ht="18" customHeight="1" spans="1:14">
      <c r="A162" s="118"/>
      <c r="B162" s="245" t="s">
        <v>39</v>
      </c>
      <c r="C162" s="227" t="s">
        <v>156</v>
      </c>
      <c r="D162" s="223"/>
      <c r="E162" s="223"/>
      <c r="F162" s="223"/>
      <c r="G162" s="224"/>
      <c r="H162" s="224"/>
      <c r="I162" s="244"/>
      <c r="J162" s="104"/>
      <c r="K162" s="104"/>
      <c r="L162" s="104"/>
      <c r="M162" s="104"/>
    </row>
    <row r="163" ht="18" customHeight="1" spans="1:14">
      <c r="A163" s="118"/>
      <c r="B163" s="245" t="s">
        <v>67</v>
      </c>
      <c r="C163" s="227" t="s">
        <v>132</v>
      </c>
      <c r="D163" s="223"/>
      <c r="E163" s="223"/>
      <c r="F163" s="223"/>
      <c r="G163" s="224"/>
      <c r="H163" s="224"/>
      <c r="I163" s="244"/>
      <c r="J163" s="104"/>
      <c r="K163" s="104"/>
      <c r="L163" s="104"/>
      <c r="M163" s="104"/>
    </row>
    <row r="164" ht="18" customHeight="1" spans="1:14">
      <c r="A164" s="118"/>
      <c r="B164" s="245" t="s">
        <v>43</v>
      </c>
      <c r="C164" s="227" t="s">
        <v>146</v>
      </c>
      <c r="D164" s="223"/>
      <c r="E164" s="223"/>
      <c r="F164" s="223"/>
      <c r="G164" s="224"/>
      <c r="H164" s="224"/>
      <c r="I164" s="244"/>
      <c r="J164" s="104"/>
      <c r="K164" s="104"/>
      <c r="L164" s="104"/>
      <c r="M164" s="104"/>
    </row>
    <row r="165" ht="18" customHeight="1" spans="1:14">
      <c r="A165" s="118"/>
      <c r="B165" s="247" t="s">
        <v>84</v>
      </c>
      <c r="C165" s="221" t="s">
        <v>147</v>
      </c>
      <c r="D165" s="223"/>
      <c r="E165" s="223"/>
      <c r="F165" s="223"/>
      <c r="G165" s="224"/>
      <c r="H165" s="224"/>
      <c r="I165" s="244"/>
      <c r="J165" s="104"/>
      <c r="K165" s="104"/>
      <c r="L165" s="104"/>
      <c r="M165" s="104"/>
    </row>
    <row r="166" ht="18" customHeight="1" spans="1:14">
      <c r="A166" s="118"/>
      <c r="B166" s="247" t="s">
        <v>47</v>
      </c>
      <c r="C166" s="227" t="s">
        <v>157</v>
      </c>
      <c r="D166" s="223"/>
      <c r="E166" s="223"/>
      <c r="F166" s="223"/>
      <c r="G166" s="224"/>
      <c r="H166" s="224"/>
      <c r="I166" s="244"/>
      <c r="J166" s="104"/>
      <c r="K166" s="104"/>
      <c r="L166" s="104"/>
      <c r="M166" s="104"/>
    </row>
    <row r="167" ht="18" customHeight="1" spans="1:14">
      <c r="A167" s="118"/>
      <c r="B167" s="247" t="s">
        <v>49</v>
      </c>
      <c r="C167" s="227" t="s">
        <v>149</v>
      </c>
      <c r="D167" s="223"/>
      <c r="E167" s="223"/>
      <c r="F167" s="223"/>
      <c r="G167" s="224"/>
      <c r="H167" s="224"/>
      <c r="I167" s="244"/>
      <c r="J167" s="104"/>
      <c r="K167" s="104"/>
      <c r="L167" s="104"/>
      <c r="M167" s="104"/>
    </row>
    <row r="168" ht="18" customHeight="1" spans="1:14">
      <c r="A168" s="118"/>
      <c r="B168" s="247" t="s">
        <v>51</v>
      </c>
      <c r="C168" s="227" t="s">
        <v>150</v>
      </c>
      <c r="D168" s="223"/>
      <c r="E168" s="223"/>
      <c r="F168" s="223"/>
      <c r="G168" s="224"/>
      <c r="H168" s="224"/>
      <c r="I168" s="244"/>
      <c r="J168" s="104"/>
      <c r="K168" s="104"/>
      <c r="L168" s="104"/>
      <c r="M168" s="104"/>
    </row>
    <row r="169" ht="18" customHeight="1" spans="1:14">
      <c r="A169" s="118"/>
      <c r="B169" s="247" t="s">
        <v>53</v>
      </c>
      <c r="C169" s="228" t="s">
        <v>74</v>
      </c>
      <c r="D169" s="223"/>
      <c r="E169" s="223"/>
      <c r="F169" s="223"/>
      <c r="G169" s="224"/>
      <c r="H169" s="224"/>
      <c r="I169" s="244"/>
      <c r="J169" s="104"/>
      <c r="K169" s="104"/>
      <c r="L169" s="104"/>
      <c r="M169" s="104"/>
    </row>
    <row r="170" ht="18" customHeight="1" spans="1:14">
      <c r="A170" s="118"/>
      <c r="B170" s="247" t="s">
        <v>55</v>
      </c>
      <c r="C170" s="228" t="s">
        <v>56</v>
      </c>
      <c r="D170" s="223"/>
      <c r="E170" s="223"/>
      <c r="F170" s="223"/>
      <c r="G170" s="224"/>
      <c r="H170" s="224"/>
      <c r="I170" s="244"/>
      <c r="J170" s="104"/>
      <c r="K170" s="104"/>
      <c r="L170" s="104"/>
      <c r="M170" s="104"/>
    </row>
    <row r="171" ht="18" customHeight="1" spans="1:14">
      <c r="A171" s="118"/>
      <c r="B171" s="247" t="s">
        <v>57</v>
      </c>
      <c r="C171" s="228" t="s">
        <v>76</v>
      </c>
      <c r="D171" s="223"/>
      <c r="E171" s="223"/>
      <c r="F171" s="223"/>
      <c r="G171" s="224"/>
      <c r="H171" s="224"/>
      <c r="I171" s="244"/>
      <c r="J171" s="104"/>
      <c r="K171" s="104"/>
      <c r="L171" s="104"/>
      <c r="M171" s="104"/>
    </row>
    <row r="172" ht="44.5" customHeight="1" spans="1:14">
      <c r="A172" s="118"/>
      <c r="B172" s="247" t="s">
        <v>59</v>
      </c>
      <c r="C172" s="228" t="s">
        <v>60</v>
      </c>
      <c r="D172" s="223"/>
      <c r="E172" s="223"/>
      <c r="F172" s="223"/>
      <c r="G172" s="224"/>
      <c r="H172" s="224"/>
      <c r="I172" s="244"/>
      <c r="J172" s="104"/>
      <c r="K172" s="104"/>
      <c r="L172" s="104"/>
      <c r="M172" s="104"/>
    </row>
    <row r="173" s="175" customFormat="1" ht="27" customHeight="1" spans="1:14">
      <c r="A173" s="230">
        <v>3</v>
      </c>
      <c r="B173" s="231" t="s">
        <v>158</v>
      </c>
      <c r="C173" s="232"/>
      <c r="D173" s="202" t="s">
        <v>30</v>
      </c>
      <c r="E173" s="203">
        <v>1</v>
      </c>
      <c r="F173" s="202">
        <v>210</v>
      </c>
      <c r="G173" s="205">
        <v>84000</v>
      </c>
      <c r="H173" s="206">
        <f>G173*F173*E173</f>
        <v>17640000</v>
      </c>
      <c r="I173" s="233" t="s">
        <v>128</v>
      </c>
      <c r="J173" s="104"/>
      <c r="K173" s="104"/>
      <c r="L173" s="104"/>
      <c r="M173" s="105"/>
      <c r="N173" s="234"/>
    </row>
    <row r="174" ht="18" customHeight="1" spans="1:14">
      <c r="A174" s="118"/>
      <c r="B174" s="245" t="s">
        <v>32</v>
      </c>
      <c r="C174" s="227" t="s">
        <v>159</v>
      </c>
      <c r="D174" s="223"/>
      <c r="E174" s="223"/>
      <c r="F174" s="223"/>
      <c r="G174" s="224"/>
      <c r="H174" s="224"/>
      <c r="I174" s="244"/>
      <c r="J174" s="104"/>
      <c r="K174" s="104"/>
      <c r="L174" s="104"/>
      <c r="M174" s="104"/>
    </row>
    <row r="175" ht="18" customHeight="1" spans="1:14">
      <c r="A175" s="118"/>
      <c r="B175" s="245" t="s">
        <v>34</v>
      </c>
      <c r="C175" s="227" t="s">
        <v>160</v>
      </c>
      <c r="D175" s="223"/>
      <c r="E175" s="223"/>
      <c r="F175" s="223"/>
      <c r="G175" s="224"/>
      <c r="H175" s="224"/>
      <c r="I175" s="244"/>
      <c r="J175" s="104"/>
      <c r="K175" s="104"/>
      <c r="L175" s="104"/>
      <c r="M175" s="104"/>
    </row>
    <row r="176" ht="50.5" customHeight="1" spans="1:14">
      <c r="A176" s="118"/>
      <c r="B176" s="245" t="s">
        <v>37</v>
      </c>
      <c r="C176" s="227" t="s">
        <v>161</v>
      </c>
      <c r="D176" s="223"/>
      <c r="E176" s="223"/>
      <c r="F176" s="223"/>
      <c r="G176" s="224"/>
      <c r="H176" s="224"/>
      <c r="I176" s="244"/>
      <c r="J176" s="104"/>
      <c r="K176" s="104"/>
      <c r="L176" s="104"/>
      <c r="M176" s="104"/>
    </row>
    <row r="177" ht="18" customHeight="1" spans="1:14">
      <c r="A177" s="118"/>
      <c r="B177" s="245" t="s">
        <v>39</v>
      </c>
      <c r="C177" s="227" t="s">
        <v>162</v>
      </c>
      <c r="D177" s="223"/>
      <c r="E177" s="223"/>
      <c r="F177" s="223"/>
      <c r="G177" s="224"/>
      <c r="H177" s="224"/>
      <c r="I177" s="244"/>
      <c r="J177" s="104"/>
      <c r="K177" s="104"/>
      <c r="L177" s="104"/>
      <c r="M177" s="104"/>
    </row>
    <row r="178" ht="18" customHeight="1" spans="1:14">
      <c r="A178" s="118"/>
      <c r="B178" s="245" t="s">
        <v>67</v>
      </c>
      <c r="C178" s="227" t="s">
        <v>163</v>
      </c>
      <c r="D178" s="223"/>
      <c r="E178" s="223"/>
      <c r="F178" s="223"/>
      <c r="G178" s="224"/>
      <c r="H178" s="224"/>
      <c r="I178" s="244"/>
      <c r="J178" s="104"/>
      <c r="K178" s="104"/>
      <c r="L178" s="104"/>
      <c r="M178" s="104"/>
    </row>
    <row r="179" ht="18" customHeight="1" spans="1:14">
      <c r="A179" s="118"/>
      <c r="B179" s="245" t="s">
        <v>43</v>
      </c>
      <c r="C179" s="227" t="s">
        <v>146</v>
      </c>
      <c r="D179" s="223"/>
      <c r="E179" s="223"/>
      <c r="F179" s="223"/>
      <c r="G179" s="224"/>
      <c r="H179" s="224"/>
      <c r="I179" s="244"/>
      <c r="J179" s="104"/>
      <c r="K179" s="104"/>
      <c r="L179" s="104"/>
      <c r="M179" s="104"/>
    </row>
    <row r="180" ht="18" customHeight="1" spans="1:14">
      <c r="A180" s="118"/>
      <c r="B180" s="247" t="s">
        <v>84</v>
      </c>
      <c r="C180" s="221" t="s">
        <v>147</v>
      </c>
      <c r="D180" s="223"/>
      <c r="E180" s="223"/>
      <c r="F180" s="223"/>
      <c r="G180" s="224"/>
      <c r="H180" s="224"/>
      <c r="I180" s="244"/>
      <c r="J180" s="104"/>
      <c r="K180" s="104"/>
      <c r="L180" s="104"/>
      <c r="M180" s="104"/>
    </row>
    <row r="181" ht="18" customHeight="1" spans="1:14">
      <c r="A181" s="118"/>
      <c r="B181" s="247" t="s">
        <v>47</v>
      </c>
      <c r="C181" s="227" t="s">
        <v>48</v>
      </c>
      <c r="D181" s="223"/>
      <c r="E181" s="223"/>
      <c r="F181" s="223"/>
      <c r="G181" s="224"/>
      <c r="H181" s="224"/>
      <c r="I181" s="244"/>
      <c r="J181" s="104"/>
      <c r="K181" s="104"/>
      <c r="L181" s="104"/>
      <c r="M181" s="104"/>
    </row>
    <row r="182" ht="18" customHeight="1" spans="1:14">
      <c r="A182" s="118"/>
      <c r="B182" s="247" t="s">
        <v>49</v>
      </c>
      <c r="C182" s="227" t="s">
        <v>149</v>
      </c>
      <c r="D182" s="223"/>
      <c r="E182" s="223"/>
      <c r="F182" s="223"/>
      <c r="G182" s="224"/>
      <c r="H182" s="224"/>
      <c r="I182" s="244"/>
      <c r="J182" s="104"/>
      <c r="K182" s="104"/>
      <c r="L182" s="104"/>
      <c r="M182" s="104"/>
    </row>
    <row r="183" ht="18" customHeight="1" spans="1:14">
      <c r="A183" s="118"/>
      <c r="B183" s="247" t="s">
        <v>51</v>
      </c>
      <c r="C183" s="227" t="s">
        <v>150</v>
      </c>
      <c r="D183" s="223"/>
      <c r="E183" s="223"/>
      <c r="F183" s="223"/>
      <c r="G183" s="224"/>
      <c r="H183" s="224"/>
      <c r="I183" s="244"/>
      <c r="J183" s="104"/>
      <c r="K183" s="104"/>
      <c r="L183" s="104"/>
      <c r="M183" s="104"/>
    </row>
    <row r="184" ht="18" customHeight="1" spans="1:14">
      <c r="A184" s="118"/>
      <c r="B184" s="247" t="s">
        <v>53</v>
      </c>
      <c r="C184" s="228" t="s">
        <v>74</v>
      </c>
      <c r="D184" s="223"/>
      <c r="E184" s="223"/>
      <c r="F184" s="223"/>
      <c r="G184" s="224"/>
      <c r="H184" s="224"/>
      <c r="I184" s="244"/>
      <c r="J184" s="104"/>
      <c r="K184" s="104"/>
      <c r="L184" s="104"/>
      <c r="M184" s="104"/>
    </row>
    <row r="185" ht="18" customHeight="1" spans="1:14">
      <c r="A185" s="118"/>
      <c r="B185" s="247" t="s">
        <v>55</v>
      </c>
      <c r="C185" s="228" t="s">
        <v>56</v>
      </c>
      <c r="D185" s="223"/>
      <c r="E185" s="223"/>
      <c r="F185" s="223"/>
      <c r="G185" s="224"/>
      <c r="H185" s="224"/>
      <c r="I185" s="244"/>
      <c r="J185" s="104"/>
      <c r="K185" s="104"/>
      <c r="L185" s="104"/>
      <c r="M185" s="104"/>
    </row>
    <row r="186" ht="18" customHeight="1" spans="1:14">
      <c r="A186" s="118"/>
      <c r="B186" s="247" t="s">
        <v>57</v>
      </c>
      <c r="C186" s="228" t="s">
        <v>76</v>
      </c>
      <c r="D186" s="223"/>
      <c r="E186" s="223"/>
      <c r="F186" s="223"/>
      <c r="G186" s="224"/>
      <c r="H186" s="224"/>
      <c r="I186" s="244"/>
      <c r="J186" s="104"/>
      <c r="K186" s="104"/>
      <c r="L186" s="104"/>
      <c r="M186" s="104"/>
    </row>
    <row r="187" ht="47" customHeight="1" spans="1:14">
      <c r="A187" s="118"/>
      <c r="B187" s="247" t="s">
        <v>59</v>
      </c>
      <c r="C187" s="228" t="s">
        <v>60</v>
      </c>
      <c r="D187" s="223"/>
      <c r="E187" s="223"/>
      <c r="F187" s="223"/>
      <c r="G187" s="224"/>
      <c r="H187" s="224"/>
      <c r="I187" s="244"/>
      <c r="J187" s="104"/>
      <c r="K187" s="104"/>
      <c r="L187" s="104"/>
      <c r="M187" s="104"/>
    </row>
    <row r="188" ht="26" customHeight="1" spans="1:14">
      <c r="A188" s="191" t="s">
        <v>164</v>
      </c>
      <c r="B188" s="260" t="s">
        <v>165</v>
      </c>
      <c r="C188" s="261"/>
      <c r="D188" s="262"/>
      <c r="E188" s="194"/>
      <c r="F188" s="194"/>
      <c r="G188" s="195"/>
      <c r="H188" s="194"/>
      <c r="I188" s="196"/>
      <c r="J188" s="197"/>
      <c r="K188" s="197"/>
      <c r="L188" s="197"/>
      <c r="M188" s="197"/>
      <c r="N188" s="198"/>
    </row>
    <row r="189" ht="44.25" customHeight="1" spans="1:14">
      <c r="A189" s="263">
        <v>1</v>
      </c>
      <c r="B189" s="264" t="s">
        <v>166</v>
      </c>
      <c r="C189" s="265" t="s">
        <v>167</v>
      </c>
      <c r="D189" s="203" t="s">
        <v>30</v>
      </c>
      <c r="E189" s="203">
        <v>250</v>
      </c>
      <c r="F189" s="266">
        <v>1</v>
      </c>
      <c r="G189" s="205">
        <v>76000</v>
      </c>
      <c r="H189" s="267">
        <f>G189*F189*E189</f>
        <v>19000000</v>
      </c>
      <c r="I189" s="268" t="s">
        <v>168</v>
      </c>
      <c r="J189" s="104"/>
      <c r="K189" s="104"/>
      <c r="L189" s="104"/>
      <c r="M189" s="105"/>
      <c r="N189" s="269"/>
    </row>
    <row r="190" s="7" customFormat="1" ht="25.5" customHeight="1" spans="1:14">
      <c r="A190" s="270"/>
      <c r="B190" s="245" t="s">
        <v>32</v>
      </c>
      <c r="C190" s="227" t="s">
        <v>169</v>
      </c>
      <c r="D190" s="109"/>
      <c r="E190" s="109"/>
      <c r="F190" s="109"/>
      <c r="G190" s="110"/>
      <c r="H190" s="111">
        <f>G192*E192</f>
        <v>0</v>
      </c>
      <c r="I190" s="112"/>
      <c r="J190" s="113"/>
      <c r="K190" s="113"/>
      <c r="L190" s="113"/>
      <c r="M190" s="114"/>
      <c r="N190" s="68"/>
    </row>
    <row r="191" s="7" customFormat="1" ht="19" customHeight="1" spans="1:14">
      <c r="A191" s="270"/>
      <c r="B191" s="245" t="s">
        <v>34</v>
      </c>
      <c r="C191" s="227" t="s">
        <v>170</v>
      </c>
      <c r="D191" s="109"/>
      <c r="E191" s="109"/>
      <c r="F191" s="109"/>
      <c r="G191" s="110"/>
      <c r="H191" s="111"/>
      <c r="I191" s="112"/>
      <c r="J191" s="113"/>
      <c r="K191" s="113"/>
      <c r="L191" s="113"/>
      <c r="M191" s="117"/>
      <c r="N191" s="68"/>
    </row>
    <row r="192" s="7" customFormat="1" ht="29" customHeight="1" spans="1:14">
      <c r="A192" s="271"/>
      <c r="B192" s="272" t="s">
        <v>171</v>
      </c>
      <c r="C192" s="227" t="s">
        <v>172</v>
      </c>
      <c r="D192" s="109"/>
      <c r="E192" s="109"/>
      <c r="F192" s="109"/>
      <c r="G192" s="110"/>
      <c r="H192" s="121"/>
      <c r="I192" s="112"/>
      <c r="J192" s="113"/>
      <c r="K192" s="113"/>
      <c r="L192" s="113"/>
      <c r="M192" s="117"/>
      <c r="N192" s="68"/>
    </row>
    <row r="193" s="7" customFormat="1" ht="29" customHeight="1" spans="1:14">
      <c r="A193" s="271"/>
      <c r="B193" s="273" t="s">
        <v>173</v>
      </c>
      <c r="C193" s="227" t="s">
        <v>174</v>
      </c>
      <c r="D193" s="109"/>
      <c r="E193" s="109"/>
      <c r="F193" s="109"/>
      <c r="G193" s="110"/>
      <c r="H193" s="111"/>
      <c r="I193" s="112"/>
      <c r="J193" s="113"/>
      <c r="K193" s="113"/>
      <c r="L193" s="113"/>
      <c r="M193" s="117"/>
      <c r="N193" s="68"/>
    </row>
    <row r="194" s="7" customFormat="1" ht="18" customHeight="1" spans="1:14">
      <c r="A194" s="271"/>
      <c r="B194" s="273" t="s">
        <v>175</v>
      </c>
      <c r="C194" s="227" t="s">
        <v>176</v>
      </c>
      <c r="D194" s="109"/>
      <c r="E194" s="109"/>
      <c r="F194" s="109"/>
      <c r="G194" s="110"/>
      <c r="H194" s="111"/>
      <c r="I194" s="112"/>
      <c r="J194" s="113"/>
      <c r="K194" s="113"/>
      <c r="L194" s="113"/>
      <c r="M194" s="117"/>
      <c r="N194" s="68"/>
    </row>
    <row r="195" s="7" customFormat="1" ht="18" customHeight="1" spans="1:14">
      <c r="A195" s="271"/>
      <c r="B195" s="273" t="s">
        <v>177</v>
      </c>
      <c r="C195" s="246" t="s">
        <v>178</v>
      </c>
      <c r="D195" s="109"/>
      <c r="E195" s="109"/>
      <c r="F195" s="109"/>
      <c r="G195" s="110"/>
      <c r="H195" s="111"/>
      <c r="I195" s="112"/>
      <c r="J195" s="113"/>
      <c r="K195" s="113"/>
      <c r="L195" s="113"/>
      <c r="M195" s="117"/>
      <c r="N195" s="68"/>
    </row>
    <row r="196" s="7" customFormat="1" ht="18" customHeight="1" spans="1:14">
      <c r="A196" s="271"/>
      <c r="B196" s="273" t="s">
        <v>179</v>
      </c>
      <c r="C196" s="227" t="s">
        <v>180</v>
      </c>
      <c r="D196" s="109"/>
      <c r="E196" s="109"/>
      <c r="F196" s="109"/>
      <c r="G196" s="110"/>
      <c r="H196" s="111"/>
      <c r="I196" s="112"/>
      <c r="J196" s="113"/>
      <c r="K196" s="113"/>
      <c r="L196" s="113"/>
      <c r="M196" s="117"/>
      <c r="N196" s="68"/>
    </row>
    <row r="197" s="7" customFormat="1" ht="18" customHeight="1" spans="1:14">
      <c r="A197" s="274"/>
      <c r="B197" s="275" t="s">
        <v>57</v>
      </c>
      <c r="C197" s="251" t="s">
        <v>181</v>
      </c>
      <c r="D197" s="276"/>
      <c r="E197" s="276"/>
      <c r="F197" s="276"/>
      <c r="G197" s="127"/>
      <c r="H197" s="128"/>
      <c r="I197" s="129"/>
      <c r="J197" s="113"/>
      <c r="K197" s="113"/>
      <c r="L197" s="113"/>
      <c r="M197" s="117"/>
      <c r="N197" s="68"/>
    </row>
    <row r="198" s="8" customFormat="1" ht="22" customHeight="1" spans="1:14">
      <c r="A198" s="130"/>
      <c r="B198" s="131" t="s">
        <v>182</v>
      </c>
      <c r="C198" s="131"/>
      <c r="D198" s="131"/>
      <c r="E198" s="131"/>
      <c r="F198" s="131"/>
      <c r="G198" s="132"/>
      <c r="H198" s="133">
        <f>SUM(H32:H197)</f>
        <v>171460000</v>
      </c>
      <c r="I198" s="134"/>
      <c r="J198" s="135"/>
      <c r="K198" s="135"/>
      <c r="L198" s="135"/>
      <c r="M198" s="135"/>
      <c r="N198" s="136"/>
    </row>
    <row r="199" s="8" customFormat="1" ht="22" customHeight="1" spans="1:14">
      <c r="A199" s="130"/>
      <c r="B199" s="131" t="s">
        <v>183</v>
      </c>
      <c r="C199" s="131"/>
      <c r="D199" s="131"/>
      <c r="E199" s="131"/>
      <c r="F199" s="131"/>
      <c r="G199" s="132"/>
      <c r="H199" s="133">
        <f>H198*0.08</f>
        <v>13716800</v>
      </c>
      <c r="I199" s="134"/>
      <c r="J199" s="135"/>
      <c r="K199" s="135"/>
      <c r="L199" s="135"/>
      <c r="M199" s="135"/>
      <c r="N199" s="136"/>
    </row>
    <row r="200" s="8" customFormat="1" ht="22" customHeight="1" spans="1:14">
      <c r="A200" s="130"/>
      <c r="B200" s="131" t="s">
        <v>184</v>
      </c>
      <c r="C200" s="131"/>
      <c r="D200" s="131"/>
      <c r="E200" s="131"/>
      <c r="F200" s="131"/>
      <c r="G200" s="132"/>
      <c r="H200" s="133">
        <f>H199+H198</f>
        <v>185176800</v>
      </c>
      <c r="I200" s="134"/>
      <c r="J200" s="135"/>
      <c r="K200" s="135"/>
      <c r="L200" s="135"/>
      <c r="M200" s="135"/>
      <c r="N200" s="136"/>
    </row>
    <row r="201" ht="23.5" customHeight="1" spans="1:14">
      <c r="A201" s="277"/>
      <c r="B201" s="278" t="s">
        <v>185</v>
      </c>
      <c r="C201" s="278"/>
      <c r="D201" s="278"/>
      <c r="E201" s="278"/>
      <c r="F201" s="278"/>
      <c r="G201" s="278"/>
      <c r="H201" s="278"/>
      <c r="I201" s="279"/>
      <c r="J201" s="178"/>
      <c r="K201" s="178"/>
      <c r="L201" s="178"/>
      <c r="M201" s="178"/>
    </row>
    <row r="202" spans="1:14">
      <c r="A202" s="280"/>
      <c r="B202" s="281" t="s">
        <v>186</v>
      </c>
      <c r="C202" s="282"/>
      <c r="D202" s="283"/>
      <c r="E202" s="283"/>
      <c r="F202" s="283"/>
      <c r="G202" s="282"/>
      <c r="H202" s="282"/>
      <c r="I202" s="11"/>
      <c r="J202" s="284"/>
      <c r="K202" s="284"/>
      <c r="L202" s="284"/>
      <c r="M202" s="284"/>
    </row>
    <row r="203" spans="1:14">
      <c r="A203" s="280">
        <v>1</v>
      </c>
      <c r="B203" s="282" t="s">
        <v>187</v>
      </c>
      <c r="C203" s="285" t="s">
        <v>188</v>
      </c>
      <c r="D203" s="285"/>
      <c r="E203" s="285"/>
      <c r="F203" s="285"/>
      <c r="G203" s="285"/>
      <c r="H203" s="285"/>
      <c r="I203" s="285"/>
      <c r="J203" s="178"/>
      <c r="K203" s="178"/>
      <c r="L203" s="178"/>
      <c r="M203" s="178"/>
    </row>
    <row r="204" ht="14.5" customHeight="1" spans="1:14">
      <c r="A204" s="280">
        <v>2</v>
      </c>
      <c r="B204" s="282" t="s">
        <v>189</v>
      </c>
      <c r="C204" s="285" t="s">
        <v>190</v>
      </c>
      <c r="D204" s="285"/>
      <c r="E204" s="285"/>
      <c r="F204" s="285"/>
      <c r="G204" s="285"/>
      <c r="H204" s="285"/>
      <c r="I204" s="285"/>
      <c r="J204" s="178"/>
      <c r="K204" s="178"/>
      <c r="L204" s="178"/>
      <c r="M204" s="178"/>
    </row>
    <row r="205" spans="1:14">
      <c r="A205" s="280">
        <v>3</v>
      </c>
      <c r="B205" s="285" t="s">
        <v>191</v>
      </c>
      <c r="C205" s="286" t="s">
        <v>192</v>
      </c>
      <c r="D205" s="286"/>
      <c r="E205" s="286"/>
      <c r="F205" s="286"/>
      <c r="G205" s="286"/>
      <c r="H205" s="286"/>
      <c r="I205" s="286"/>
      <c r="J205" s="178"/>
      <c r="K205" s="178"/>
      <c r="L205" s="178"/>
      <c r="M205" s="178"/>
    </row>
    <row r="206" ht="16.8" spans="1:14">
      <c r="A206" s="156"/>
      <c r="B206" s="287" t="s">
        <v>193</v>
      </c>
      <c r="C206" s="158"/>
      <c r="D206" s="158"/>
      <c r="E206" s="158"/>
      <c r="F206" s="158"/>
      <c r="G206" s="158"/>
      <c r="H206" s="158"/>
      <c r="I206" s="158"/>
      <c r="J206" s="159"/>
      <c r="K206" s="159"/>
      <c r="L206" s="159"/>
      <c r="M206" s="159"/>
    </row>
    <row r="207" s="176" customFormat="1" ht="15.5" customHeight="1" spans="1:14">
      <c r="A207" s="162" t="s">
        <v>194</v>
      </c>
      <c r="B207" s="162"/>
      <c r="C207" s="162"/>
      <c r="D207" s="162" t="s">
        <v>195</v>
      </c>
      <c r="E207" s="162"/>
      <c r="F207" s="162"/>
      <c r="G207" s="162"/>
      <c r="H207" s="162"/>
      <c r="I207" s="162"/>
      <c r="J207" s="288"/>
      <c r="K207" s="288"/>
      <c r="L207" s="288"/>
      <c r="M207" s="288"/>
      <c r="N207" s="288"/>
    </row>
    <row r="208" s="176" customFormat="1" ht="16.8" spans="1:14">
      <c r="A208" s="156"/>
      <c r="B208" s="12"/>
      <c r="C208" s="287"/>
      <c r="D208" s="158"/>
      <c r="E208" s="158"/>
      <c r="F208" s="158"/>
      <c r="G208" s="158"/>
      <c r="H208" s="158"/>
      <c r="I208" s="158"/>
      <c r="J208" s="159"/>
      <c r="K208" s="159"/>
      <c r="L208" s="159"/>
      <c r="M208" s="159"/>
      <c r="N208" s="288"/>
    </row>
    <row r="209" s="176" customFormat="1" ht="15.6" spans="1:14">
      <c r="A209" s="162"/>
      <c r="B209" s="162"/>
      <c r="C209" s="162"/>
      <c r="D209" s="162"/>
      <c r="E209" s="162"/>
      <c r="F209" s="162"/>
      <c r="G209" s="162"/>
      <c r="H209" s="162"/>
      <c r="I209" s="162"/>
      <c r="J209" s="288"/>
      <c r="K209" s="288"/>
      <c r="L209" s="288"/>
      <c r="M209" s="288"/>
      <c r="N209" s="288"/>
    </row>
    <row r="210" s="176" customFormat="1" ht="15.6" spans="1:14">
      <c r="A210" s="166"/>
      <c r="B210" s="166"/>
      <c r="C210" s="167"/>
      <c r="D210" s="167"/>
      <c r="E210" s="168"/>
      <c r="F210" s="168"/>
      <c r="G210" s="169"/>
      <c r="H210" s="169"/>
      <c r="I210" s="170"/>
      <c r="J210" s="289"/>
      <c r="K210" s="289"/>
      <c r="L210" s="289"/>
      <c r="M210" s="289"/>
      <c r="N210" s="288"/>
    </row>
    <row r="211" s="176" customFormat="1" ht="15.6" spans="1:14">
      <c r="A211" s="7"/>
      <c r="B211" s="7"/>
      <c r="C211" s="14"/>
      <c r="D211" s="14"/>
      <c r="E211" s="14"/>
      <c r="F211" s="14"/>
      <c r="G211" s="14"/>
      <c r="H211" s="172"/>
      <c r="I211" s="14"/>
      <c r="J211" s="16"/>
      <c r="K211" s="16"/>
      <c r="L211" s="16"/>
      <c r="M211" s="16"/>
      <c r="N211" s="288"/>
    </row>
  </sheetData>
  <mergeCells count="48">
    <mergeCell ref="A2:C2"/>
    <mergeCell ref="E2:I2"/>
    <mergeCell ref="A3:I3"/>
    <mergeCell ref="A4:I4"/>
    <mergeCell ref="A5:C5"/>
    <mergeCell ref="D5:I5"/>
    <mergeCell ref="A6:C6"/>
    <mergeCell ref="D6:I6"/>
    <mergeCell ref="A7:C7"/>
    <mergeCell ref="D7:I7"/>
    <mergeCell ref="A8:C8"/>
    <mergeCell ref="D8:I8"/>
    <mergeCell ref="A9:C9"/>
    <mergeCell ref="D9:I9"/>
    <mergeCell ref="A10:C10"/>
    <mergeCell ref="D10:I10"/>
    <mergeCell ref="A11:C11"/>
    <mergeCell ref="D11:I11"/>
    <mergeCell ref="A12:C12"/>
    <mergeCell ref="D12:I12"/>
    <mergeCell ref="A13:I13"/>
    <mergeCell ref="J13:M13"/>
    <mergeCell ref="B15:D15"/>
    <mergeCell ref="B16:C16"/>
    <mergeCell ref="B32:C32"/>
    <mergeCell ref="B47:C47"/>
    <mergeCell ref="B62:C62"/>
    <mergeCell ref="B76:C76"/>
    <mergeCell ref="B90:D90"/>
    <mergeCell ref="B91:C91"/>
    <mergeCell ref="B107:C107"/>
    <mergeCell ref="B123:C123"/>
    <mergeCell ref="B140:D140"/>
    <mergeCell ref="B141:C141"/>
    <mergeCell ref="B157:C157"/>
    <mergeCell ref="B173:C173"/>
    <mergeCell ref="B188:C188"/>
    <mergeCell ref="B198:G198"/>
    <mergeCell ref="B199:G199"/>
    <mergeCell ref="B200:G200"/>
    <mergeCell ref="B201:H201"/>
    <mergeCell ref="C203:I203"/>
    <mergeCell ref="C204:I204"/>
    <mergeCell ref="C205:I205"/>
    <mergeCell ref="A207:C207"/>
    <mergeCell ref="D207:I207"/>
    <mergeCell ref="A209:C209"/>
    <mergeCell ref="D209:I209"/>
  </mergeCells>
  <pageMargins left="0.236220472440945" right="0.236220472440945" top="0" bottom="0" header="0.31496062992126" footer="0.31496062992126"/>
  <pageSetup paperSize="9" orientation="landscape" horizontalDpi="1200"/>
  <headerFooter>
    <oddHeader>&amp;C
&amp;G</oddHeader>
  </headerFooter>
  <drawing r:id="rId1"/>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6"/>
  <sheetViews>
    <sheetView showGridLines="0" tabSelected="1" zoomScale="55" zoomScaleNormal="55" topLeftCell="A5" workbookViewId="0">
      <selection activeCell="F31" sqref="F31"/>
    </sheetView>
  </sheetViews>
  <sheetFormatPr defaultColWidth="9.36111111111111" defaultRowHeight="13.2"/>
  <cols>
    <col min="1" max="1" width="5.72222222222222" style="7" customWidth="1"/>
    <col min="2" max="2" width="27.1759259259259" style="7" customWidth="1"/>
    <col min="3" max="3" width="48.7222222222222" style="14" customWidth="1"/>
    <col min="4" max="4" width="7.26851851851852" style="14" customWidth="1"/>
    <col min="5" max="5" width="9.26851851851852" style="14" customWidth="1"/>
    <col min="6" max="6" width="9.09259259259259" style="14" customWidth="1"/>
    <col min="7" max="7" width="13.1759259259259" style="15" customWidth="1"/>
    <col min="8" max="8" width="15.7222222222222" style="15" customWidth="1"/>
    <col min="9" max="9" width="18.2685185185185" style="14" customWidth="1"/>
    <col min="10" max="10" width="11.2685185185185" style="16" customWidth="1"/>
    <col min="11" max="11" width="11.3611111111111" style="16" customWidth="1"/>
    <col min="12" max="12" width="11.1759259259259" style="16" customWidth="1"/>
    <col min="13" max="13" width="13.4537037037037" style="16" customWidth="1"/>
    <col min="14" max="14" width="9.36111111111111" style="16"/>
    <col min="15" max="16384" width="9.36111111111111" style="14"/>
  </cols>
  <sheetData>
    <row r="1" s="1" customFormat="1" ht="74.25" customHeight="1" spans="1:14">
      <c r="A1" s="17"/>
      <c r="B1" s="17"/>
      <c r="C1" s="3"/>
      <c r="D1" s="3"/>
      <c r="E1" s="3"/>
      <c r="F1" s="3"/>
      <c r="G1" s="15"/>
      <c r="H1" s="15"/>
      <c r="J1" s="18"/>
      <c r="K1" s="18"/>
      <c r="L1" s="18"/>
      <c r="M1" s="18"/>
      <c r="N1" s="18"/>
    </row>
    <row r="2" s="2" customFormat="1" ht="27.5" customHeight="1" spans="1:14">
      <c r="A2" s="19"/>
      <c r="B2" s="19"/>
      <c r="C2" s="19"/>
      <c r="D2" s="19"/>
      <c r="E2" s="20" t="s">
        <v>0</v>
      </c>
      <c r="F2" s="20"/>
      <c r="G2" s="20"/>
      <c r="H2" s="20"/>
      <c r="I2" s="20"/>
      <c r="J2" s="21"/>
      <c r="K2" s="21"/>
      <c r="L2" s="21"/>
      <c r="M2" s="22"/>
      <c r="N2" s="22"/>
    </row>
    <row r="3" s="3" customFormat="1" ht="29" customHeight="1" spans="1:14">
      <c r="A3" s="23" t="s">
        <v>196</v>
      </c>
      <c r="B3" s="23"/>
      <c r="C3" s="23"/>
      <c r="D3" s="23"/>
      <c r="E3" s="23"/>
      <c r="F3" s="23"/>
      <c r="G3" s="23"/>
      <c r="H3" s="23"/>
      <c r="I3" s="23"/>
      <c r="J3" s="24"/>
      <c r="K3" s="24"/>
      <c r="L3" s="24"/>
      <c r="M3" s="25"/>
      <c r="N3" s="25"/>
    </row>
    <row r="4" s="3" customFormat="1" ht="15" customHeight="1" spans="1:14">
      <c r="A4" s="26" t="s">
        <v>197</v>
      </c>
      <c r="B4" s="26"/>
      <c r="C4" s="26"/>
      <c r="D4" s="26"/>
      <c r="E4" s="26"/>
      <c r="F4" s="26"/>
      <c r="G4" s="26"/>
      <c r="H4" s="26"/>
      <c r="I4" s="26"/>
      <c r="J4" s="27"/>
      <c r="K4" s="27"/>
      <c r="L4" s="27"/>
      <c r="M4" s="25"/>
      <c r="N4" s="25"/>
    </row>
    <row r="5" s="4" customFormat="1" ht="20.25" customHeight="1" spans="1:14">
      <c r="A5" s="28" t="s">
        <v>3</v>
      </c>
      <c r="B5" s="28"/>
      <c r="C5" s="28"/>
      <c r="D5" s="29" t="s">
        <v>4</v>
      </c>
      <c r="E5" s="30"/>
      <c r="F5" s="30"/>
      <c r="G5" s="30"/>
      <c r="H5" s="30"/>
      <c r="I5" s="31"/>
      <c r="J5" s="32"/>
      <c r="K5" s="32"/>
      <c r="L5" s="32"/>
      <c r="M5" s="33"/>
      <c r="N5" s="33"/>
    </row>
    <row r="6" s="5" customFormat="1" ht="33.5" customHeight="1" spans="1:14">
      <c r="A6" s="34" t="s">
        <v>5</v>
      </c>
      <c r="B6" s="34"/>
      <c r="C6" s="34"/>
      <c r="D6" s="35" t="s">
        <v>6</v>
      </c>
      <c r="E6" s="35"/>
      <c r="F6" s="35"/>
      <c r="G6" s="35"/>
      <c r="H6" s="35"/>
      <c r="I6" s="35"/>
      <c r="J6" s="36"/>
      <c r="K6" s="36"/>
      <c r="L6" s="36"/>
      <c r="M6" s="37"/>
      <c r="N6" s="37"/>
    </row>
    <row r="7" s="5" customFormat="1" ht="38" customHeight="1" spans="1:14">
      <c r="A7" s="38" t="s">
        <v>7</v>
      </c>
      <c r="B7" s="38"/>
      <c r="C7" s="38"/>
      <c r="D7" s="39" t="s">
        <v>198</v>
      </c>
      <c r="E7" s="39"/>
      <c r="F7" s="39"/>
      <c r="G7" s="39"/>
      <c r="H7" s="39"/>
      <c r="I7" s="39"/>
      <c r="J7" s="40"/>
      <c r="K7" s="40"/>
      <c r="L7" s="40"/>
      <c r="M7" s="37"/>
      <c r="N7" s="37"/>
    </row>
    <row r="8" s="5" customFormat="1" ht="18" customHeight="1" spans="1:14">
      <c r="A8" s="38" t="s">
        <v>199</v>
      </c>
      <c r="B8" s="38"/>
      <c r="C8" s="38"/>
      <c r="D8" s="39" t="s">
        <v>10</v>
      </c>
      <c r="E8" s="39"/>
      <c r="F8" s="39"/>
      <c r="G8" s="39"/>
      <c r="H8" s="39"/>
      <c r="I8" s="39"/>
      <c r="J8" s="40"/>
      <c r="K8" s="40"/>
      <c r="L8" s="40"/>
      <c r="M8" s="37"/>
      <c r="N8" s="37"/>
    </row>
    <row r="9" s="5" customFormat="1" ht="18" customHeight="1" spans="1:14">
      <c r="A9" s="38" t="s">
        <v>200</v>
      </c>
      <c r="B9" s="38"/>
      <c r="C9" s="38"/>
      <c r="D9" s="39" t="s">
        <v>201</v>
      </c>
      <c r="E9" s="39"/>
      <c r="F9" s="39"/>
      <c r="G9" s="39"/>
      <c r="H9" s="39"/>
      <c r="I9" s="39"/>
      <c r="J9" s="40"/>
      <c r="K9" s="40"/>
      <c r="L9" s="40"/>
      <c r="M9" s="37"/>
      <c r="N9" s="37"/>
    </row>
    <row r="10" s="5" customFormat="1" ht="18" customHeight="1" spans="1:14">
      <c r="A10" s="38" t="s">
        <v>202</v>
      </c>
      <c r="B10" s="38"/>
      <c r="C10" s="38"/>
      <c r="D10" s="39" t="s">
        <v>14</v>
      </c>
      <c r="E10" s="39"/>
      <c r="F10" s="39"/>
      <c r="G10" s="39"/>
      <c r="H10" s="39"/>
      <c r="I10" s="39"/>
      <c r="J10" s="40"/>
      <c r="K10" s="40"/>
      <c r="L10" s="40"/>
      <c r="M10" s="37"/>
      <c r="N10" s="37"/>
    </row>
    <row r="11" s="5" customFormat="1" ht="18" customHeight="1" spans="1:14">
      <c r="A11" s="41" t="s">
        <v>203</v>
      </c>
      <c r="B11" s="42"/>
      <c r="C11" s="42"/>
      <c r="D11" s="43" t="s">
        <v>204</v>
      </c>
      <c r="E11" s="43"/>
      <c r="F11" s="43"/>
      <c r="G11" s="43"/>
      <c r="H11" s="43"/>
      <c r="I11" s="43"/>
      <c r="J11" s="44"/>
      <c r="K11" s="44"/>
      <c r="L11" s="44"/>
      <c r="M11" s="37"/>
      <c r="N11" s="37"/>
    </row>
    <row r="12" s="5" customFormat="1" ht="18" customHeight="1" spans="1:14">
      <c r="A12" s="45" t="s">
        <v>17</v>
      </c>
      <c r="B12" s="46"/>
      <c r="C12" s="46"/>
      <c r="D12" s="47" t="s">
        <v>17</v>
      </c>
      <c r="E12" s="47"/>
      <c r="F12" s="47"/>
      <c r="G12" s="47"/>
      <c r="H12" s="47"/>
      <c r="I12" s="47"/>
      <c r="J12" s="48"/>
      <c r="K12" s="48"/>
      <c r="L12" s="48"/>
      <c r="M12" s="37"/>
      <c r="N12" s="37"/>
    </row>
    <row r="13" s="3" customFormat="1" ht="26.4" customHeight="1" spans="1:14">
      <c r="A13" s="49" t="s">
        <v>18</v>
      </c>
      <c r="B13" s="50"/>
      <c r="C13" s="50"/>
      <c r="D13" s="50"/>
      <c r="E13" s="50"/>
      <c r="F13" s="50"/>
      <c r="G13" s="50"/>
      <c r="H13" s="50"/>
      <c r="I13" s="50"/>
      <c r="J13" s="51"/>
      <c r="K13" s="51"/>
      <c r="L13" s="51"/>
      <c r="M13" s="51"/>
      <c r="N13" s="25"/>
    </row>
    <row r="14" s="6" customFormat="1" ht="53.5" customHeight="1" spans="1:14">
      <c r="A14" s="52" t="s">
        <v>19</v>
      </c>
      <c r="B14" s="53" t="s">
        <v>20</v>
      </c>
      <c r="C14" s="53" t="s">
        <v>21</v>
      </c>
      <c r="D14" s="52" t="s">
        <v>22</v>
      </c>
      <c r="E14" s="52" t="s">
        <v>23</v>
      </c>
      <c r="F14" s="53" t="s">
        <v>24</v>
      </c>
      <c r="G14" s="54" t="s">
        <v>25</v>
      </c>
      <c r="H14" s="55" t="s">
        <v>205</v>
      </c>
      <c r="I14" s="52" t="s">
        <v>27</v>
      </c>
      <c r="J14" s="56"/>
      <c r="K14" s="56"/>
      <c r="L14" s="56"/>
      <c r="M14" s="56"/>
      <c r="N14" s="57"/>
    </row>
    <row r="15" s="7" customFormat="1" ht="30.5" hidden="1" customHeight="1" spans="1:14">
      <c r="A15" s="58">
        <v>1</v>
      </c>
      <c r="B15" s="59" t="s">
        <v>206</v>
      </c>
      <c r="C15" s="60" t="s">
        <v>207</v>
      </c>
      <c r="D15" s="61" t="s">
        <v>30</v>
      </c>
      <c r="E15" s="62">
        <v>1</v>
      </c>
      <c r="F15" s="62"/>
      <c r="G15" s="63">
        <v>63000</v>
      </c>
      <c r="H15" s="64" t="e">
        <f>G15*E15*#REF!</f>
        <v>#REF!</v>
      </c>
      <c r="I15" s="65"/>
      <c r="J15" s="66"/>
      <c r="K15" s="66"/>
      <c r="L15" s="66"/>
      <c r="M15" s="67"/>
      <c r="N15" s="68"/>
    </row>
    <row r="16" s="7" customFormat="1" ht="22.25" hidden="1" customHeight="1" spans="1:14">
      <c r="A16" s="69"/>
      <c r="B16" s="70" t="s">
        <v>208</v>
      </c>
      <c r="C16" s="71" t="s">
        <v>209</v>
      </c>
      <c r="D16" s="72"/>
      <c r="E16" s="72"/>
      <c r="F16" s="72"/>
      <c r="G16" s="73"/>
      <c r="H16" s="74"/>
      <c r="I16" s="65"/>
      <c r="J16" s="66"/>
      <c r="K16" s="66"/>
      <c r="L16" s="66"/>
      <c r="M16" s="67"/>
      <c r="N16" s="68"/>
    </row>
    <row r="17" s="7" customFormat="1" ht="26.4" hidden="1" spans="1:14">
      <c r="A17" s="69"/>
      <c r="B17" s="70" t="s">
        <v>45</v>
      </c>
      <c r="C17" s="75" t="s">
        <v>210</v>
      </c>
      <c r="D17" s="72"/>
      <c r="E17" s="72"/>
      <c r="F17" s="72"/>
      <c r="G17" s="73"/>
      <c r="H17" s="74"/>
      <c r="I17" s="65"/>
      <c r="J17" s="66"/>
      <c r="K17" s="66"/>
      <c r="L17" s="66"/>
      <c r="M17" s="67"/>
      <c r="N17" s="68"/>
    </row>
    <row r="18" s="7" customFormat="1" ht="22.25" hidden="1" customHeight="1" spans="1:14">
      <c r="A18" s="69"/>
      <c r="B18" s="70" t="s">
        <v>49</v>
      </c>
      <c r="C18" s="71" t="s">
        <v>211</v>
      </c>
      <c r="D18" s="72"/>
      <c r="E18" s="72"/>
      <c r="F18" s="72"/>
      <c r="G18" s="73"/>
      <c r="H18" s="74"/>
      <c r="I18" s="65"/>
      <c r="J18" s="66"/>
      <c r="K18" s="66"/>
      <c r="L18" s="66"/>
      <c r="M18" s="67"/>
      <c r="N18" s="68"/>
    </row>
    <row r="19" s="7" customFormat="1" ht="22.25" hidden="1" customHeight="1" spans="1:14">
      <c r="A19" s="69"/>
      <c r="B19" s="76" t="s">
        <v>212</v>
      </c>
      <c r="C19" s="77" t="s">
        <v>213</v>
      </c>
      <c r="D19" s="72"/>
      <c r="E19" s="72"/>
      <c r="F19" s="72"/>
      <c r="G19" s="73"/>
      <c r="H19" s="74"/>
      <c r="I19" s="65"/>
      <c r="J19" s="66"/>
      <c r="K19" s="66"/>
      <c r="L19" s="66"/>
      <c r="M19" s="67"/>
      <c r="N19" s="68"/>
    </row>
    <row r="20" s="7" customFormat="1" ht="22.25" hidden="1" customHeight="1" spans="1:14">
      <c r="A20" s="69"/>
      <c r="B20" s="76" t="s">
        <v>214</v>
      </c>
      <c r="C20" s="78" t="s">
        <v>215</v>
      </c>
      <c r="D20" s="72"/>
      <c r="E20" s="72"/>
      <c r="F20" s="72"/>
      <c r="G20" s="73"/>
      <c r="H20" s="74"/>
      <c r="I20" s="65"/>
      <c r="J20" s="66"/>
      <c r="K20" s="66"/>
      <c r="L20" s="66"/>
      <c r="M20" s="67"/>
      <c r="N20" s="68"/>
    </row>
    <row r="21" s="7" customFormat="1" ht="22.25" hidden="1" customHeight="1" spans="1:14">
      <c r="A21" s="69"/>
      <c r="B21" s="76" t="s">
        <v>55</v>
      </c>
      <c r="C21" s="78" t="s">
        <v>88</v>
      </c>
      <c r="D21" s="72"/>
      <c r="E21" s="72"/>
      <c r="F21" s="72"/>
      <c r="G21" s="73"/>
      <c r="H21" s="74"/>
      <c r="I21" s="65"/>
      <c r="J21" s="66"/>
      <c r="K21" s="66"/>
      <c r="L21" s="66"/>
      <c r="M21" s="67"/>
      <c r="N21" s="68"/>
    </row>
    <row r="22" s="7" customFormat="1" ht="22.25" hidden="1" customHeight="1" spans="1:14">
      <c r="A22" s="79"/>
      <c r="B22" s="80" t="s">
        <v>57</v>
      </c>
      <c r="C22" s="78" t="s">
        <v>216</v>
      </c>
      <c r="D22" s="81"/>
      <c r="E22" s="81"/>
      <c r="F22" s="81"/>
      <c r="G22" s="82"/>
      <c r="H22" s="83"/>
      <c r="I22" s="65"/>
      <c r="J22" s="66"/>
      <c r="K22" s="66"/>
      <c r="L22" s="66"/>
      <c r="M22" s="67"/>
      <c r="N22" s="68"/>
    </row>
    <row r="23" s="7" customFormat="1" ht="48.5" hidden="1" customHeight="1" spans="1:14">
      <c r="A23" s="84">
        <v>2</v>
      </c>
      <c r="B23" s="85" t="s">
        <v>217</v>
      </c>
      <c r="C23" s="86" t="s">
        <v>218</v>
      </c>
      <c r="D23" s="62" t="s">
        <v>30</v>
      </c>
      <c r="E23" s="62">
        <v>1</v>
      </c>
      <c r="F23" s="62"/>
      <c r="G23" s="87">
        <v>63000</v>
      </c>
      <c r="H23" s="88" t="e">
        <f>G23*E23*#REF!</f>
        <v>#REF!</v>
      </c>
      <c r="I23" s="65"/>
      <c r="J23" s="66"/>
      <c r="K23" s="66"/>
      <c r="L23" s="66"/>
      <c r="M23" s="67"/>
      <c r="N23" s="68"/>
    </row>
    <row r="24" s="7" customFormat="1" ht="18.5" hidden="1" customHeight="1" spans="1:14">
      <c r="A24" s="89"/>
      <c r="B24" s="90" t="s">
        <v>39</v>
      </c>
      <c r="C24" s="78" t="s">
        <v>219</v>
      </c>
      <c r="D24" s="72"/>
      <c r="E24" s="72"/>
      <c r="F24" s="72"/>
      <c r="G24" s="73"/>
      <c r="H24" s="74"/>
      <c r="I24" s="65"/>
      <c r="J24" s="66"/>
      <c r="K24" s="66"/>
      <c r="L24" s="66"/>
      <c r="M24" s="67"/>
      <c r="N24" s="68"/>
    </row>
    <row r="25" s="7" customFormat="1" ht="18.5" hidden="1" customHeight="1" spans="1:14">
      <c r="A25" s="89"/>
      <c r="B25" s="91" t="s">
        <v>220</v>
      </c>
      <c r="C25" s="92" t="s">
        <v>221</v>
      </c>
      <c r="D25" s="72"/>
      <c r="E25" s="72"/>
      <c r="F25" s="72"/>
      <c r="G25" s="73"/>
      <c r="H25" s="74"/>
      <c r="I25" s="65"/>
      <c r="J25" s="66"/>
      <c r="K25" s="66"/>
      <c r="L25" s="66"/>
      <c r="M25" s="67"/>
      <c r="N25" s="68"/>
    </row>
    <row r="26" s="7" customFormat="1" ht="18.5" hidden="1" customHeight="1" spans="1:14">
      <c r="A26" s="89"/>
      <c r="B26" s="91" t="s">
        <v>222</v>
      </c>
      <c r="C26" s="93" t="s">
        <v>223</v>
      </c>
      <c r="D26" s="72"/>
      <c r="E26" s="72"/>
      <c r="F26" s="72"/>
      <c r="G26" s="73"/>
      <c r="H26" s="74"/>
      <c r="I26" s="65"/>
      <c r="J26" s="66"/>
      <c r="K26" s="66"/>
      <c r="L26" s="66"/>
      <c r="M26" s="67"/>
      <c r="N26" s="68"/>
    </row>
    <row r="27" s="7" customFormat="1" ht="18.5" hidden="1" customHeight="1" spans="1:14">
      <c r="A27" s="89"/>
      <c r="B27" s="91" t="s">
        <v>51</v>
      </c>
      <c r="C27" s="93" t="s">
        <v>224</v>
      </c>
      <c r="D27" s="72"/>
      <c r="E27" s="72"/>
      <c r="F27" s="72"/>
      <c r="G27" s="73"/>
      <c r="H27" s="74"/>
      <c r="I27" s="65"/>
      <c r="J27" s="66"/>
      <c r="K27" s="66"/>
      <c r="L27" s="66"/>
      <c r="M27" s="67"/>
      <c r="N27" s="68"/>
    </row>
    <row r="28" s="7" customFormat="1" ht="18.5" hidden="1" customHeight="1" spans="1:14">
      <c r="A28" s="89"/>
      <c r="B28" s="91" t="s">
        <v>53</v>
      </c>
      <c r="C28" s="93" t="s">
        <v>225</v>
      </c>
      <c r="D28" s="72"/>
      <c r="E28" s="72"/>
      <c r="F28" s="72"/>
      <c r="G28" s="73"/>
      <c r="H28" s="74"/>
      <c r="I28" s="65"/>
      <c r="J28" s="66"/>
      <c r="K28" s="66"/>
      <c r="L28" s="66"/>
      <c r="M28" s="67"/>
      <c r="N28" s="68"/>
    </row>
    <row r="29" s="7" customFormat="1" ht="18.5" hidden="1" customHeight="1" spans="1:14">
      <c r="A29" s="89"/>
      <c r="B29" s="91" t="s">
        <v>55</v>
      </c>
      <c r="C29" s="78" t="s">
        <v>88</v>
      </c>
      <c r="D29" s="72"/>
      <c r="E29" s="72"/>
      <c r="F29" s="72"/>
      <c r="G29" s="73"/>
      <c r="H29" s="74"/>
      <c r="I29" s="65"/>
      <c r="J29" s="66"/>
      <c r="K29" s="66"/>
      <c r="L29" s="66"/>
      <c r="M29" s="67"/>
      <c r="N29" s="68"/>
    </row>
    <row r="30" s="7" customFormat="1" ht="18.5" hidden="1" customHeight="1" spans="1:14">
      <c r="A30" s="94"/>
      <c r="B30" s="95" t="s">
        <v>57</v>
      </c>
      <c r="C30" s="96" t="s">
        <v>226</v>
      </c>
      <c r="D30" s="72"/>
      <c r="E30" s="72"/>
      <c r="F30" s="72"/>
      <c r="G30" s="73"/>
      <c r="H30" s="74"/>
      <c r="I30" s="65"/>
      <c r="J30" s="66"/>
      <c r="K30" s="66"/>
      <c r="L30" s="66"/>
      <c r="M30" s="67"/>
      <c r="N30" s="68"/>
    </row>
    <row r="31" s="7" customFormat="1" ht="62.5" customHeight="1" spans="1:14">
      <c r="A31" s="97">
        <v>1</v>
      </c>
      <c r="B31" s="98" t="s">
        <v>227</v>
      </c>
      <c r="C31" s="99" t="s">
        <v>228</v>
      </c>
      <c r="D31" s="100" t="s">
        <v>30</v>
      </c>
      <c r="E31" s="100">
        <v>6</v>
      </c>
      <c r="F31" s="100">
        <v>25</v>
      </c>
      <c r="G31" s="101">
        <v>205000</v>
      </c>
      <c r="H31" s="102">
        <f>G31*F31*E31</f>
        <v>30750000</v>
      </c>
      <c r="I31" s="103" t="s">
        <v>229</v>
      </c>
      <c r="J31" s="104"/>
      <c r="K31" s="104"/>
      <c r="L31" s="104"/>
      <c r="M31" s="105"/>
      <c r="N31" s="68"/>
    </row>
    <row r="32" s="7" customFormat="1" ht="79" customHeight="1" spans="1:14">
      <c r="A32" s="106"/>
      <c r="B32" s="107" t="s">
        <v>230</v>
      </c>
      <c r="C32" s="108" t="s">
        <v>231</v>
      </c>
      <c r="D32" s="109"/>
      <c r="E32" s="109"/>
      <c r="F32" s="109"/>
      <c r="G32" s="110"/>
      <c r="H32" s="111">
        <f>G34*E34</f>
        <v>0</v>
      </c>
      <c r="I32" s="112"/>
      <c r="J32" s="113"/>
      <c r="K32" s="113"/>
      <c r="L32" s="113"/>
      <c r="M32" s="114"/>
      <c r="N32" s="68"/>
    </row>
    <row r="33" s="7" customFormat="1" ht="19" customHeight="1" spans="1:14">
      <c r="A33" s="115"/>
      <c r="B33" s="107" t="s">
        <v>232</v>
      </c>
      <c r="C33" s="108" t="s">
        <v>233</v>
      </c>
      <c r="D33" s="109"/>
      <c r="E33" s="109"/>
      <c r="F33" s="109"/>
      <c r="G33" s="110"/>
      <c r="H33" s="111"/>
      <c r="I33" s="112"/>
      <c r="J33" s="113"/>
      <c r="K33" s="116"/>
      <c r="L33" s="116"/>
      <c r="M33" s="117"/>
      <c r="N33" s="68"/>
    </row>
    <row r="34" s="7" customFormat="1" ht="29" customHeight="1" spans="1:14">
      <c r="A34" s="118"/>
      <c r="B34" s="119" t="s">
        <v>234</v>
      </c>
      <c r="C34" s="120" t="s">
        <v>235</v>
      </c>
      <c r="D34" s="109"/>
      <c r="E34" s="109"/>
      <c r="F34" s="109"/>
      <c r="G34" s="110"/>
      <c r="H34" s="121"/>
      <c r="I34" s="112"/>
      <c r="J34" s="113"/>
      <c r="K34" s="116"/>
      <c r="L34" s="116"/>
      <c r="M34" s="117"/>
      <c r="N34" s="68"/>
    </row>
    <row r="35" s="7" customFormat="1" ht="29" customHeight="1" spans="1:14">
      <c r="A35" s="118"/>
      <c r="B35" s="119" t="s">
        <v>236</v>
      </c>
      <c r="C35" s="120" t="s">
        <v>237</v>
      </c>
      <c r="D35" s="109"/>
      <c r="E35" s="109"/>
      <c r="F35" s="109"/>
      <c r="G35" s="110"/>
      <c r="H35" s="111"/>
      <c r="I35" s="112"/>
      <c r="J35" s="113"/>
      <c r="K35" s="116"/>
      <c r="L35" s="116"/>
      <c r="M35" s="117"/>
      <c r="N35" s="68"/>
    </row>
    <row r="36" s="7" customFormat="1" ht="18" customHeight="1" spans="1:14">
      <c r="A36" s="118"/>
      <c r="B36" s="119" t="s">
        <v>238</v>
      </c>
      <c r="C36" s="120" t="s">
        <v>239</v>
      </c>
      <c r="D36" s="109"/>
      <c r="E36" s="109"/>
      <c r="F36" s="109"/>
      <c r="G36" s="110"/>
      <c r="H36" s="111"/>
      <c r="I36" s="112"/>
      <c r="J36" s="113"/>
      <c r="K36" s="116"/>
      <c r="L36" s="116"/>
      <c r="M36" s="117"/>
      <c r="N36" s="68"/>
    </row>
    <row r="37" s="7" customFormat="1" ht="18" customHeight="1" spans="1:14">
      <c r="A37" s="118"/>
      <c r="B37" s="119"/>
      <c r="C37" s="120" t="s">
        <v>240</v>
      </c>
      <c r="D37" s="109"/>
      <c r="E37" s="109"/>
      <c r="F37" s="109"/>
      <c r="G37" s="110"/>
      <c r="H37" s="111"/>
      <c r="I37" s="112"/>
      <c r="J37" s="113"/>
      <c r="K37" s="116"/>
      <c r="L37" s="116"/>
      <c r="M37" s="117"/>
      <c r="N37" s="68"/>
    </row>
    <row r="38" s="7" customFormat="1" ht="18" customHeight="1" spans="1:14">
      <c r="A38" s="118"/>
      <c r="B38" s="119" t="s">
        <v>241</v>
      </c>
      <c r="C38" s="120" t="s">
        <v>242</v>
      </c>
      <c r="D38" s="109"/>
      <c r="E38" s="109"/>
      <c r="F38" s="109"/>
      <c r="G38" s="110"/>
      <c r="H38" s="111"/>
      <c r="I38" s="112"/>
      <c r="J38" s="113"/>
      <c r="K38" s="116"/>
      <c r="L38" s="116"/>
      <c r="M38" s="117"/>
      <c r="N38" s="68"/>
    </row>
    <row r="39" s="7" customFormat="1" ht="18" customHeight="1" spans="1:14">
      <c r="A39" s="118"/>
      <c r="B39" s="119" t="s">
        <v>243</v>
      </c>
      <c r="C39" s="120" t="s">
        <v>244</v>
      </c>
      <c r="D39" s="109"/>
      <c r="E39" s="109"/>
      <c r="F39" s="109"/>
      <c r="G39" s="110"/>
      <c r="H39" s="111"/>
      <c r="I39" s="112"/>
      <c r="J39" s="113"/>
      <c r="K39" s="116"/>
      <c r="L39" s="116"/>
      <c r="M39" s="117"/>
      <c r="N39" s="68"/>
    </row>
    <row r="40" s="7" customFormat="1" ht="18" customHeight="1" spans="1:14">
      <c r="A40" s="118"/>
      <c r="B40" s="119" t="s">
        <v>245</v>
      </c>
      <c r="C40" s="120" t="s">
        <v>246</v>
      </c>
      <c r="D40" s="109"/>
      <c r="E40" s="109"/>
      <c r="F40" s="109"/>
      <c r="G40" s="110"/>
      <c r="H40" s="111"/>
      <c r="I40" s="112"/>
      <c r="J40" s="113"/>
      <c r="K40" s="116"/>
      <c r="L40" s="116"/>
      <c r="M40" s="117"/>
      <c r="N40" s="68"/>
    </row>
    <row r="41" s="7" customFormat="1" ht="18" customHeight="1" spans="1:14">
      <c r="A41" s="118"/>
      <c r="B41" s="119" t="s">
        <v>247</v>
      </c>
      <c r="C41" s="122" t="s">
        <v>248</v>
      </c>
      <c r="D41" s="109"/>
      <c r="E41" s="109"/>
      <c r="F41" s="109"/>
      <c r="G41" s="110"/>
      <c r="H41" s="111"/>
      <c r="I41" s="112"/>
      <c r="J41" s="113"/>
      <c r="K41" s="116"/>
      <c r="L41" s="116"/>
      <c r="M41" s="117"/>
      <c r="N41" s="68"/>
    </row>
    <row r="42" s="7" customFormat="1" ht="30" customHeight="1" spans="1:14">
      <c r="A42" s="123"/>
      <c r="B42" s="124" t="s">
        <v>249</v>
      </c>
      <c r="C42" s="125" t="s">
        <v>250</v>
      </c>
      <c r="D42" s="126"/>
      <c r="E42" s="126"/>
      <c r="F42" s="126"/>
      <c r="G42" s="127"/>
      <c r="H42" s="128"/>
      <c r="I42" s="129"/>
      <c r="J42" s="113"/>
      <c r="K42" s="116"/>
      <c r="L42" s="116"/>
      <c r="M42" s="117"/>
      <c r="N42" s="68"/>
    </row>
    <row r="43" s="8" customFormat="1" ht="22" customHeight="1" spans="1:14">
      <c r="A43" s="130"/>
      <c r="B43" s="131" t="s">
        <v>182</v>
      </c>
      <c r="C43" s="131"/>
      <c r="D43" s="131"/>
      <c r="E43" s="131"/>
      <c r="F43" s="131"/>
      <c r="G43" s="132"/>
      <c r="H43" s="133">
        <f>SUM(H31:H42)</f>
        <v>30750000</v>
      </c>
      <c r="I43" s="134"/>
      <c r="J43" s="135"/>
      <c r="K43" s="135"/>
      <c r="L43" s="135"/>
      <c r="M43" s="135"/>
      <c r="N43" s="136"/>
    </row>
    <row r="44" s="8" customFormat="1" ht="22" customHeight="1" spans="1:14">
      <c r="A44" s="130"/>
      <c r="B44" s="131" t="s">
        <v>183</v>
      </c>
      <c r="C44" s="131"/>
      <c r="D44" s="131"/>
      <c r="E44" s="131"/>
      <c r="F44" s="131"/>
      <c r="G44" s="132"/>
      <c r="H44" s="133">
        <f>H43*0.08</f>
        <v>2460000</v>
      </c>
      <c r="I44" s="134"/>
      <c r="J44" s="135"/>
      <c r="K44" s="135"/>
      <c r="L44" s="135"/>
      <c r="M44" s="135"/>
      <c r="N44" s="136"/>
    </row>
    <row r="45" s="8" customFormat="1" ht="22" customHeight="1" spans="1:14">
      <c r="A45" s="130"/>
      <c r="B45" s="131" t="s">
        <v>184</v>
      </c>
      <c r="C45" s="131"/>
      <c r="D45" s="131"/>
      <c r="E45" s="131"/>
      <c r="F45" s="131"/>
      <c r="G45" s="132"/>
      <c r="H45" s="133">
        <f>H44+H43</f>
        <v>33210000</v>
      </c>
      <c r="I45" s="134"/>
      <c r="J45" s="135"/>
      <c r="K45" s="135"/>
      <c r="L45" s="135"/>
      <c r="M45" s="135"/>
      <c r="N45" s="136"/>
    </row>
    <row r="46" s="9" customFormat="1" ht="17.5" customHeight="1" spans="1:14">
      <c r="A46" s="137"/>
      <c r="B46" s="138" t="s">
        <v>186</v>
      </c>
      <c r="C46" s="139"/>
      <c r="D46" s="140"/>
      <c r="E46" s="140"/>
      <c r="F46" s="140"/>
      <c r="G46" s="139"/>
      <c r="H46" s="139"/>
      <c r="I46" s="141"/>
      <c r="J46" s="142"/>
      <c r="K46" s="142"/>
      <c r="L46" s="142"/>
      <c r="M46" s="143"/>
      <c r="N46" s="143"/>
    </row>
    <row r="47" s="9" customFormat="1" ht="14.25" customHeight="1" spans="1:14">
      <c r="A47" s="137">
        <v>1</v>
      </c>
      <c r="B47" s="139" t="s">
        <v>251</v>
      </c>
      <c r="C47" s="139" t="s">
        <v>188</v>
      </c>
      <c r="D47" s="140"/>
      <c r="E47" s="140"/>
      <c r="F47" s="140"/>
      <c r="G47" s="139"/>
      <c r="H47" s="139"/>
      <c r="I47" s="141"/>
      <c r="J47" s="142"/>
      <c r="K47" s="142"/>
      <c r="L47" s="142"/>
      <c r="M47" s="143"/>
      <c r="N47" s="143"/>
    </row>
    <row r="48" s="10" customFormat="1" ht="16.75" customHeight="1" spans="1:14">
      <c r="A48" s="137">
        <v>2</v>
      </c>
      <c r="B48" s="139" t="s">
        <v>252</v>
      </c>
      <c r="C48" s="144" t="s">
        <v>253</v>
      </c>
      <c r="D48" s="145"/>
      <c r="E48" s="145"/>
      <c r="F48" s="145"/>
      <c r="G48" s="145"/>
      <c r="H48" s="145"/>
      <c r="I48" s="146"/>
      <c r="J48" s="147"/>
      <c r="K48" s="147"/>
      <c r="L48" s="147"/>
      <c r="M48" s="148"/>
      <c r="N48" s="148"/>
    </row>
    <row r="49" s="10" customFormat="1" ht="16" customHeight="1" spans="1:14">
      <c r="A49" s="137">
        <v>3</v>
      </c>
      <c r="B49" s="144" t="s">
        <v>254</v>
      </c>
      <c r="C49" s="149" t="s">
        <v>255</v>
      </c>
      <c r="D49" s="149"/>
      <c r="E49" s="149"/>
      <c r="F49" s="149"/>
      <c r="G49" s="149"/>
      <c r="H49" s="149"/>
      <c r="I49" s="146"/>
      <c r="J49" s="147"/>
      <c r="K49" s="147"/>
      <c r="L49" s="147"/>
      <c r="M49" s="148"/>
      <c r="N49" s="148"/>
    </row>
    <row r="50" s="10" customFormat="1" ht="16.5" customHeight="1" spans="1:14">
      <c r="A50" s="150"/>
      <c r="B50" s="151" t="s">
        <v>193</v>
      </c>
      <c r="C50" s="152"/>
      <c r="D50" s="152"/>
      <c r="E50" s="152"/>
      <c r="F50" s="152"/>
      <c r="G50" s="152"/>
      <c r="H50" s="152"/>
      <c r="I50" s="152"/>
      <c r="J50" s="153"/>
      <c r="K50" s="153"/>
      <c r="L50" s="153"/>
      <c r="M50" s="148"/>
      <c r="N50" s="148"/>
    </row>
    <row r="51" s="11" customFormat="1" ht="26.5" customHeight="1" spans="1:14">
      <c r="A51" s="154" t="s">
        <v>256</v>
      </c>
      <c r="B51" s="154"/>
      <c r="C51" s="154"/>
      <c r="D51" s="154" t="s">
        <v>195</v>
      </c>
      <c r="E51" s="154"/>
      <c r="F51" s="154"/>
      <c r="G51" s="154"/>
      <c r="H51" s="154"/>
      <c r="I51" s="141"/>
      <c r="J51" s="142"/>
      <c r="K51" s="142"/>
      <c r="L51" s="142"/>
      <c r="M51" s="155"/>
      <c r="N51" s="155"/>
    </row>
    <row r="52" s="12" customFormat="1" ht="22.25" customHeight="1" spans="1:14">
      <c r="A52" s="156"/>
      <c r="B52" s="157"/>
      <c r="C52" s="157"/>
      <c r="D52" s="158"/>
      <c r="E52" s="158"/>
      <c r="F52" s="158"/>
      <c r="G52" s="158"/>
      <c r="H52" s="158"/>
      <c r="I52" s="158"/>
      <c r="J52" s="159"/>
      <c r="K52" s="159"/>
      <c r="L52" s="159"/>
      <c r="M52" s="160"/>
      <c r="N52" s="161"/>
    </row>
    <row r="53" s="13" customFormat="1" ht="22.25" customHeight="1" spans="1:14">
      <c r="A53" s="162"/>
      <c r="B53" s="162"/>
      <c r="C53" s="162"/>
      <c r="D53" s="162"/>
      <c r="E53" s="162"/>
      <c r="F53" s="162"/>
      <c r="G53" s="162"/>
      <c r="H53" s="162"/>
      <c r="I53" s="163"/>
      <c r="J53" s="164"/>
      <c r="K53" s="164"/>
      <c r="L53" s="164"/>
      <c r="M53" s="164"/>
      <c r="N53" s="165"/>
    </row>
    <row r="54" s="12" customFormat="1" ht="22.25" customHeight="1" spans="1:14">
      <c r="A54" s="166"/>
      <c r="B54" s="166"/>
      <c r="C54" s="167"/>
      <c r="D54" s="167"/>
      <c r="E54" s="168"/>
      <c r="F54" s="168"/>
      <c r="G54" s="169"/>
      <c r="H54" s="169"/>
      <c r="I54" s="170"/>
      <c r="J54" s="171"/>
      <c r="K54" s="171"/>
      <c r="L54" s="171"/>
      <c r="M54" s="160"/>
      <c r="N54" s="161"/>
    </row>
    <row r="55" ht="14" customHeight="1" spans="1:14">
      <c r="G55" s="14"/>
      <c r="H55" s="172"/>
    </row>
    <row r="56" ht="16.25" customHeight="1"/>
    <row r="57" ht="43" customHeight="1"/>
    <row r="58" ht="16.25" customHeight="1"/>
    <row r="59" s="7" customFormat="1" ht="16.25" customHeight="1" spans="1:14">
      <c r="C59" s="14"/>
      <c r="D59" s="14"/>
      <c r="E59" s="14"/>
      <c r="F59" s="14"/>
      <c r="G59" s="15"/>
      <c r="H59" s="15"/>
      <c r="I59" s="14"/>
      <c r="J59" s="16"/>
      <c r="K59" s="16"/>
      <c r="L59" s="16"/>
      <c r="M59" s="16"/>
      <c r="N59" s="68"/>
    </row>
    <row r="60" s="7" customFormat="1" ht="16.25" customHeight="1" spans="1:14">
      <c r="C60" s="14"/>
      <c r="D60" s="14"/>
      <c r="E60" s="14"/>
      <c r="F60" s="14"/>
      <c r="G60" s="15"/>
      <c r="H60" s="15"/>
      <c r="I60" s="14"/>
      <c r="J60" s="16"/>
      <c r="K60" s="16"/>
      <c r="L60" s="16"/>
      <c r="M60" s="16"/>
      <c r="N60" s="68"/>
    </row>
    <row r="61" s="7" customFormat="1" ht="16.25" customHeight="1" spans="1:14">
      <c r="C61" s="14"/>
      <c r="D61" s="14"/>
      <c r="E61" s="14"/>
      <c r="F61" s="14"/>
      <c r="G61" s="15"/>
      <c r="H61" s="15"/>
      <c r="I61" s="14"/>
      <c r="J61" s="16"/>
      <c r="K61" s="16"/>
      <c r="L61" s="16"/>
      <c r="M61" s="16"/>
      <c r="N61" s="68"/>
    </row>
    <row r="62" s="7" customFormat="1" ht="16.25" customHeight="1" spans="1:14">
      <c r="C62" s="14"/>
      <c r="D62" s="14"/>
      <c r="E62" s="14"/>
      <c r="F62" s="14"/>
      <c r="G62" s="15"/>
      <c r="H62" s="15"/>
      <c r="I62" s="14"/>
      <c r="J62" s="16"/>
      <c r="K62" s="16"/>
      <c r="L62" s="16"/>
      <c r="M62" s="16"/>
      <c r="N62" s="68"/>
    </row>
    <row r="63" s="7" customFormat="1" ht="16.25" customHeight="1" spans="1:14">
      <c r="C63" s="14"/>
      <c r="D63" s="14"/>
      <c r="E63" s="14"/>
      <c r="F63" s="14"/>
      <c r="G63" s="15"/>
      <c r="H63" s="15"/>
      <c r="I63" s="14"/>
      <c r="J63" s="16"/>
      <c r="K63" s="16"/>
      <c r="L63" s="16"/>
      <c r="M63" s="16"/>
      <c r="N63" s="68"/>
    </row>
    <row r="64" s="7" customFormat="1" ht="16.25" customHeight="1" spans="1:14">
      <c r="C64" s="14"/>
      <c r="D64" s="14"/>
      <c r="E64" s="14"/>
      <c r="F64" s="14"/>
      <c r="G64" s="15"/>
      <c r="H64" s="15"/>
      <c r="I64" s="14"/>
      <c r="J64" s="16"/>
      <c r="K64" s="16"/>
      <c r="L64" s="16"/>
      <c r="M64" s="16"/>
      <c r="N64" s="68"/>
    </row>
    <row r="65" s="7" customFormat="1" ht="16.25" customHeight="1" spans="3:14">
      <c r="C65" s="14"/>
      <c r="D65" s="14"/>
      <c r="E65" s="14"/>
      <c r="F65" s="14"/>
      <c r="G65" s="15"/>
      <c r="H65" s="15"/>
      <c r="I65" s="14"/>
      <c r="J65" s="16"/>
      <c r="K65" s="16"/>
      <c r="L65" s="16"/>
      <c r="M65" s="16"/>
      <c r="N65" s="68"/>
    </row>
    <row r="66" s="7" customFormat="1" ht="16.25" customHeight="1" spans="3:14">
      <c r="C66" s="14"/>
      <c r="D66" s="14"/>
      <c r="E66" s="14"/>
      <c r="F66" s="14"/>
      <c r="G66" s="15"/>
      <c r="H66" s="15"/>
      <c r="I66" s="14"/>
      <c r="J66" s="16"/>
      <c r="K66" s="16"/>
      <c r="L66" s="16"/>
      <c r="M66" s="16"/>
      <c r="N66" s="68"/>
    </row>
    <row r="67" s="7" customFormat="1" ht="16.25" customHeight="1" spans="3:14">
      <c r="C67" s="14"/>
      <c r="D67" s="14"/>
      <c r="E67" s="14"/>
      <c r="F67" s="14"/>
      <c r="G67" s="15"/>
      <c r="H67" s="15"/>
      <c r="I67" s="14"/>
      <c r="J67" s="16"/>
      <c r="K67" s="16"/>
      <c r="L67" s="16"/>
      <c r="M67" s="16"/>
      <c r="N67" s="68"/>
    </row>
    <row r="68" s="7" customFormat="1" ht="16.25" customHeight="1" spans="3:14">
      <c r="C68" s="14"/>
      <c r="D68" s="14"/>
      <c r="E68" s="14"/>
      <c r="F68" s="14"/>
      <c r="G68" s="15"/>
      <c r="H68" s="15"/>
      <c r="I68" s="14"/>
      <c r="J68" s="16"/>
      <c r="K68" s="16"/>
      <c r="L68" s="16"/>
      <c r="M68" s="16"/>
      <c r="N68" s="68"/>
    </row>
    <row r="69" s="7" customFormat="1" ht="16.25" customHeight="1" spans="3:14">
      <c r="C69" s="14"/>
      <c r="D69" s="14"/>
      <c r="E69" s="14"/>
      <c r="F69" s="14"/>
      <c r="G69" s="15"/>
      <c r="H69" s="15"/>
      <c r="I69" s="14"/>
      <c r="J69" s="16"/>
      <c r="K69" s="16"/>
      <c r="L69" s="16"/>
      <c r="M69" s="16"/>
      <c r="N69" s="68"/>
    </row>
    <row r="70" s="7" customFormat="1" ht="16.25" customHeight="1" spans="3:14">
      <c r="C70" s="14"/>
      <c r="D70" s="14"/>
      <c r="E70" s="14"/>
      <c r="F70" s="14"/>
      <c r="G70" s="15"/>
      <c r="H70" s="15"/>
      <c r="I70" s="14"/>
      <c r="J70" s="16"/>
      <c r="K70" s="16"/>
      <c r="L70" s="16"/>
      <c r="M70" s="16"/>
      <c r="N70" s="68"/>
    </row>
    <row r="71" s="7" customFormat="1" ht="16.25" customHeight="1" spans="3:14">
      <c r="C71" s="14"/>
      <c r="D71" s="14"/>
      <c r="E71" s="14"/>
      <c r="F71" s="14"/>
      <c r="G71" s="15"/>
      <c r="H71" s="15"/>
      <c r="I71" s="14"/>
      <c r="J71" s="16"/>
      <c r="K71" s="16"/>
      <c r="L71" s="16"/>
      <c r="M71" s="16"/>
      <c r="N71" s="68"/>
    </row>
    <row r="72" s="7" customFormat="1" ht="16.25" customHeight="1" spans="3:14">
      <c r="C72" s="14"/>
      <c r="D72" s="14"/>
      <c r="E72" s="14"/>
      <c r="F72" s="14"/>
      <c r="G72" s="15"/>
      <c r="H72" s="15"/>
      <c r="I72" s="14"/>
      <c r="J72" s="16"/>
      <c r="K72" s="16"/>
      <c r="L72" s="16"/>
      <c r="M72" s="16"/>
      <c r="N72" s="68"/>
    </row>
    <row r="73" s="7" customFormat="1" ht="16.25" customHeight="1" spans="3:14">
      <c r="C73" s="14"/>
      <c r="D73" s="14"/>
      <c r="E73" s="14"/>
      <c r="F73" s="14"/>
      <c r="G73" s="15"/>
      <c r="H73" s="15"/>
      <c r="I73" s="14"/>
      <c r="J73" s="16"/>
      <c r="K73" s="16"/>
      <c r="L73" s="16"/>
      <c r="M73" s="16"/>
      <c r="N73" s="68"/>
    </row>
    <row r="74" s="7" customFormat="1" ht="16.25" customHeight="1" spans="3:14">
      <c r="C74" s="14"/>
      <c r="D74" s="14"/>
      <c r="E74" s="14"/>
      <c r="F74" s="14"/>
      <c r="G74" s="15"/>
      <c r="H74" s="15"/>
      <c r="I74" s="14"/>
      <c r="J74" s="16"/>
      <c r="K74" s="16"/>
      <c r="L74" s="16"/>
      <c r="M74" s="16"/>
      <c r="N74" s="68"/>
    </row>
    <row r="75" s="7" customFormat="1" ht="16.25" customHeight="1" spans="3:14">
      <c r="C75" s="14"/>
      <c r="D75" s="14"/>
      <c r="E75" s="14"/>
      <c r="F75" s="14"/>
      <c r="G75" s="15"/>
      <c r="H75" s="15"/>
      <c r="I75" s="14"/>
      <c r="J75" s="16"/>
      <c r="K75" s="16"/>
      <c r="L75" s="16"/>
      <c r="M75" s="16"/>
      <c r="N75" s="68"/>
    </row>
    <row r="76" s="7" customFormat="1" ht="16.25" customHeight="1" spans="3:14">
      <c r="C76" s="14"/>
      <c r="D76" s="14"/>
      <c r="E76" s="14"/>
      <c r="F76" s="14"/>
      <c r="G76" s="15"/>
      <c r="H76" s="15"/>
      <c r="I76" s="14"/>
      <c r="J76" s="16"/>
      <c r="K76" s="16"/>
      <c r="L76" s="16"/>
      <c r="M76" s="16"/>
      <c r="N76" s="68"/>
    </row>
    <row r="77" s="7" customFormat="1" ht="16.25" customHeight="1" spans="3:14">
      <c r="C77" s="14"/>
      <c r="D77" s="14"/>
      <c r="E77" s="14"/>
      <c r="F77" s="14"/>
      <c r="G77" s="15"/>
      <c r="H77" s="15"/>
      <c r="I77" s="14"/>
      <c r="J77" s="16"/>
      <c r="K77" s="16"/>
      <c r="L77" s="16"/>
      <c r="M77" s="16"/>
      <c r="N77" s="68"/>
    </row>
    <row r="78" s="7" customFormat="1" ht="16.25" customHeight="1" spans="3:14">
      <c r="C78" s="14"/>
      <c r="D78" s="14"/>
      <c r="E78" s="14"/>
      <c r="F78" s="14"/>
      <c r="G78" s="15"/>
      <c r="H78" s="15"/>
      <c r="I78" s="14"/>
      <c r="J78" s="16"/>
      <c r="K78" s="16"/>
      <c r="L78" s="16"/>
      <c r="M78" s="16"/>
      <c r="N78" s="68"/>
    </row>
    <row r="79" s="7" customFormat="1" ht="16.25" customHeight="1" spans="3:14">
      <c r="C79" s="14"/>
      <c r="D79" s="14"/>
      <c r="E79" s="14"/>
      <c r="F79" s="14"/>
      <c r="G79" s="15"/>
      <c r="H79" s="15"/>
      <c r="I79" s="14"/>
      <c r="J79" s="16"/>
      <c r="K79" s="16"/>
      <c r="L79" s="16"/>
      <c r="M79" s="16"/>
      <c r="N79" s="68"/>
    </row>
    <row r="80" s="7" customFormat="1" ht="16.25" customHeight="1" spans="3:14">
      <c r="C80" s="14"/>
      <c r="D80" s="14"/>
      <c r="E80" s="14"/>
      <c r="F80" s="14"/>
      <c r="G80" s="15"/>
      <c r="H80" s="15"/>
      <c r="I80" s="14"/>
      <c r="J80" s="16"/>
      <c r="K80" s="16"/>
      <c r="L80" s="16"/>
      <c r="M80" s="16"/>
      <c r="N80" s="68"/>
    </row>
    <row r="81" s="7" customFormat="1" ht="16.25" customHeight="1" spans="3:14">
      <c r="C81" s="14"/>
      <c r="D81" s="14"/>
      <c r="E81" s="14"/>
      <c r="F81" s="14"/>
      <c r="G81" s="15"/>
      <c r="H81" s="15"/>
      <c r="I81" s="14"/>
      <c r="J81" s="16"/>
      <c r="K81" s="16"/>
      <c r="L81" s="16"/>
      <c r="M81" s="16"/>
      <c r="N81" s="68"/>
    </row>
    <row r="82" s="7" customFormat="1" ht="16.25" customHeight="1" spans="3:14">
      <c r="C82" s="14"/>
      <c r="D82" s="14"/>
      <c r="E82" s="14"/>
      <c r="F82" s="14"/>
      <c r="G82" s="15"/>
      <c r="H82" s="15"/>
      <c r="I82" s="14"/>
      <c r="J82" s="16"/>
      <c r="K82" s="16"/>
      <c r="L82" s="16"/>
      <c r="M82" s="16"/>
      <c r="N82" s="68"/>
    </row>
    <row r="83" s="7" customFormat="1" ht="16.25" customHeight="1" spans="3:14">
      <c r="C83" s="14"/>
      <c r="D83" s="14"/>
      <c r="E83" s="14"/>
      <c r="F83" s="14"/>
      <c r="G83" s="15"/>
      <c r="H83" s="15"/>
      <c r="I83" s="14"/>
      <c r="J83" s="16"/>
      <c r="K83" s="16"/>
      <c r="L83" s="16"/>
      <c r="M83" s="16"/>
      <c r="N83" s="68"/>
    </row>
    <row r="84" s="7" customFormat="1" ht="16.25" customHeight="1" spans="3:14">
      <c r="C84" s="14"/>
      <c r="D84" s="14"/>
      <c r="E84" s="14"/>
      <c r="F84" s="14"/>
      <c r="G84" s="15"/>
      <c r="H84" s="15"/>
      <c r="I84" s="14"/>
      <c r="J84" s="16"/>
      <c r="K84" s="16"/>
      <c r="L84" s="16"/>
      <c r="M84" s="16"/>
      <c r="N84" s="68"/>
    </row>
    <row r="85" s="7" customFormat="1" ht="16.25" customHeight="1" spans="3:14">
      <c r="C85" s="14"/>
      <c r="D85" s="14"/>
      <c r="E85" s="14"/>
      <c r="F85" s="14"/>
      <c r="G85" s="15"/>
      <c r="H85" s="15"/>
      <c r="I85" s="14"/>
      <c r="J85" s="16"/>
      <c r="K85" s="16"/>
      <c r="L85" s="16"/>
      <c r="M85" s="16"/>
      <c r="N85" s="68"/>
    </row>
    <row r="86" s="7" customFormat="1" ht="16.25" customHeight="1" spans="3:14">
      <c r="C86" s="14"/>
      <c r="D86" s="14"/>
      <c r="E86" s="14"/>
      <c r="F86" s="14"/>
      <c r="G86" s="15"/>
      <c r="H86" s="15"/>
      <c r="I86" s="14"/>
      <c r="J86" s="16"/>
      <c r="K86" s="16"/>
      <c r="L86" s="16"/>
      <c r="M86" s="16"/>
      <c r="N86" s="68"/>
    </row>
    <row r="87" s="7" customFormat="1" ht="16.25" customHeight="1" spans="3:14">
      <c r="C87" s="14"/>
      <c r="D87" s="14"/>
      <c r="E87" s="14"/>
      <c r="F87" s="14"/>
      <c r="G87" s="15"/>
      <c r="H87" s="15"/>
      <c r="I87" s="14"/>
      <c r="J87" s="16"/>
      <c r="K87" s="16"/>
      <c r="L87" s="16"/>
      <c r="M87" s="16"/>
      <c r="N87" s="68"/>
    </row>
    <row r="88" s="7" customFormat="1" ht="16.25" customHeight="1" spans="3:14">
      <c r="C88" s="14"/>
      <c r="D88" s="14"/>
      <c r="E88" s="14"/>
      <c r="F88" s="14"/>
      <c r="G88" s="15"/>
      <c r="H88" s="15"/>
      <c r="I88" s="14"/>
      <c r="J88" s="16"/>
      <c r="K88" s="16"/>
      <c r="L88" s="16"/>
      <c r="M88" s="16"/>
      <c r="N88" s="68"/>
    </row>
    <row r="89" s="7" customFormat="1" ht="16.25" customHeight="1" spans="3:14">
      <c r="C89" s="14"/>
      <c r="D89" s="14"/>
      <c r="E89" s="14"/>
      <c r="F89" s="14"/>
      <c r="G89" s="15"/>
      <c r="H89" s="15"/>
      <c r="I89" s="14"/>
      <c r="J89" s="16"/>
      <c r="K89" s="16"/>
      <c r="L89" s="16"/>
      <c r="M89" s="16"/>
      <c r="N89" s="68"/>
    </row>
    <row r="90" s="7" customFormat="1" ht="16.25" customHeight="1" spans="3:14">
      <c r="C90" s="14"/>
      <c r="D90" s="14"/>
      <c r="E90" s="14"/>
      <c r="F90" s="14"/>
      <c r="G90" s="15"/>
      <c r="H90" s="15"/>
      <c r="I90" s="14"/>
      <c r="J90" s="16"/>
      <c r="K90" s="16"/>
      <c r="L90" s="16"/>
      <c r="M90" s="16"/>
      <c r="N90" s="68"/>
    </row>
    <row r="91" s="7" customFormat="1" ht="16.25" customHeight="1" spans="3:14">
      <c r="C91" s="14"/>
      <c r="D91" s="14"/>
      <c r="E91" s="14"/>
      <c r="F91" s="14"/>
      <c r="G91" s="15"/>
      <c r="H91" s="15"/>
      <c r="I91" s="14"/>
      <c r="J91" s="16"/>
      <c r="K91" s="16"/>
      <c r="L91" s="16"/>
      <c r="M91" s="16"/>
      <c r="N91" s="68"/>
    </row>
    <row r="92" s="7" customFormat="1" ht="16.25" customHeight="1" spans="3:14">
      <c r="C92" s="14"/>
      <c r="D92" s="14"/>
      <c r="E92" s="14"/>
      <c r="F92" s="14"/>
      <c r="G92" s="15"/>
      <c r="H92" s="15"/>
      <c r="I92" s="14"/>
      <c r="J92" s="16"/>
      <c r="K92" s="16"/>
      <c r="L92" s="16"/>
      <c r="M92" s="16"/>
      <c r="N92" s="68"/>
    </row>
    <row r="93" s="7" customFormat="1" ht="16.25" customHeight="1" spans="3:14">
      <c r="C93" s="14"/>
      <c r="D93" s="14"/>
      <c r="E93" s="14"/>
      <c r="F93" s="14"/>
      <c r="G93" s="15"/>
      <c r="H93" s="15"/>
      <c r="I93" s="14"/>
      <c r="J93" s="16"/>
      <c r="K93" s="16"/>
      <c r="L93" s="16"/>
      <c r="M93" s="16"/>
      <c r="N93" s="68"/>
    </row>
    <row r="94" s="7" customFormat="1" ht="16.25" customHeight="1" spans="3:14">
      <c r="C94" s="14"/>
      <c r="D94" s="14"/>
      <c r="E94" s="14"/>
      <c r="F94" s="14"/>
      <c r="G94" s="15"/>
      <c r="H94" s="15"/>
      <c r="I94" s="14"/>
      <c r="J94" s="16"/>
      <c r="K94" s="16"/>
      <c r="L94" s="16"/>
      <c r="M94" s="16"/>
      <c r="N94" s="68"/>
    </row>
    <row r="95" s="7" customFormat="1" ht="16.25" customHeight="1" spans="3:14">
      <c r="C95" s="14"/>
      <c r="D95" s="14"/>
      <c r="E95" s="14"/>
      <c r="F95" s="14"/>
      <c r="G95" s="15"/>
      <c r="H95" s="15"/>
      <c r="I95" s="14"/>
      <c r="J95" s="16"/>
      <c r="K95" s="16"/>
      <c r="L95" s="16"/>
      <c r="M95" s="16"/>
      <c r="N95" s="68"/>
    </row>
    <row r="96" s="7" customFormat="1" ht="16.25" customHeight="1" spans="3:14">
      <c r="C96" s="14"/>
      <c r="D96" s="14"/>
      <c r="E96" s="14"/>
      <c r="F96" s="14"/>
      <c r="G96" s="15"/>
      <c r="H96" s="15"/>
      <c r="I96" s="14"/>
      <c r="J96" s="16"/>
      <c r="K96" s="16"/>
      <c r="L96" s="16"/>
      <c r="M96" s="16"/>
      <c r="N96" s="68"/>
    </row>
    <row r="97" s="7" customFormat="1" ht="16.25" customHeight="1" spans="3:14">
      <c r="C97" s="14"/>
      <c r="D97" s="14"/>
      <c r="E97" s="14"/>
      <c r="F97" s="14"/>
      <c r="G97" s="15"/>
      <c r="H97" s="15"/>
      <c r="I97" s="14"/>
      <c r="J97" s="16"/>
      <c r="K97" s="16"/>
      <c r="L97" s="16"/>
      <c r="M97" s="16"/>
      <c r="N97" s="68"/>
    </row>
    <row r="98" s="7" customFormat="1" ht="16.25" customHeight="1" spans="3:14">
      <c r="C98" s="14"/>
      <c r="D98" s="14"/>
      <c r="E98" s="14"/>
      <c r="F98" s="14"/>
      <c r="G98" s="15"/>
      <c r="H98" s="15"/>
      <c r="I98" s="14"/>
      <c r="J98" s="16"/>
      <c r="K98" s="16"/>
      <c r="L98" s="16"/>
      <c r="M98" s="16"/>
      <c r="N98" s="68"/>
    </row>
    <row r="99" s="7" customFormat="1" ht="16.25" customHeight="1" spans="3:14">
      <c r="C99" s="14"/>
      <c r="D99" s="14"/>
      <c r="E99" s="14"/>
      <c r="F99" s="14"/>
      <c r="G99" s="15"/>
      <c r="H99" s="15"/>
      <c r="I99" s="14"/>
      <c r="J99" s="16"/>
      <c r="K99" s="16"/>
      <c r="L99" s="16"/>
      <c r="M99" s="16"/>
      <c r="N99" s="68"/>
    </row>
    <row r="100" s="7" customFormat="1" ht="16.25" customHeight="1" spans="3:14">
      <c r="C100" s="14"/>
      <c r="D100" s="14"/>
      <c r="E100" s="14"/>
      <c r="F100" s="14"/>
      <c r="G100" s="15"/>
      <c r="H100" s="15"/>
      <c r="I100" s="14"/>
      <c r="J100" s="16"/>
      <c r="K100" s="16"/>
      <c r="L100" s="16"/>
      <c r="M100" s="16"/>
      <c r="N100" s="68"/>
    </row>
    <row r="101" s="7" customFormat="1" ht="16.25" customHeight="1" spans="3:14">
      <c r="C101" s="14"/>
      <c r="D101" s="14"/>
      <c r="E101" s="14"/>
      <c r="F101" s="14"/>
      <c r="G101" s="15"/>
      <c r="H101" s="15"/>
      <c r="I101" s="14"/>
      <c r="J101" s="16"/>
      <c r="K101" s="16"/>
      <c r="L101" s="16"/>
      <c r="M101" s="16"/>
      <c r="N101" s="68"/>
    </row>
    <row r="102" s="7" customFormat="1" ht="16.25" customHeight="1" spans="3:14">
      <c r="C102" s="14"/>
      <c r="D102" s="14"/>
      <c r="E102" s="14"/>
      <c r="F102" s="14"/>
      <c r="G102" s="15"/>
      <c r="H102" s="15"/>
      <c r="I102" s="14"/>
      <c r="J102" s="16"/>
      <c r="K102" s="16"/>
      <c r="L102" s="16"/>
      <c r="M102" s="16"/>
      <c r="N102" s="68"/>
    </row>
    <row r="103" s="7" customFormat="1" ht="16.25" customHeight="1" spans="3:14">
      <c r="C103" s="14"/>
      <c r="D103" s="14"/>
      <c r="E103" s="14"/>
      <c r="F103" s="14"/>
      <c r="G103" s="15"/>
      <c r="H103" s="15"/>
      <c r="I103" s="14"/>
      <c r="J103" s="16"/>
      <c r="K103" s="16"/>
      <c r="L103" s="16"/>
      <c r="M103" s="16"/>
      <c r="N103" s="68"/>
    </row>
    <row r="104" s="7" customFormat="1" ht="16.25" customHeight="1" spans="3:14">
      <c r="C104" s="14"/>
      <c r="D104" s="14"/>
      <c r="E104" s="14"/>
      <c r="F104" s="14"/>
      <c r="G104" s="15"/>
      <c r="H104" s="15"/>
      <c r="I104" s="14"/>
      <c r="J104" s="16"/>
      <c r="K104" s="16"/>
      <c r="L104" s="16"/>
      <c r="M104" s="16"/>
      <c r="N104" s="68"/>
    </row>
    <row r="105" s="7" customFormat="1" ht="16.25" customHeight="1" spans="3:14">
      <c r="C105" s="14"/>
      <c r="D105" s="14"/>
      <c r="E105" s="14"/>
      <c r="F105" s="14"/>
      <c r="G105" s="15"/>
      <c r="H105" s="15"/>
      <c r="I105" s="14"/>
      <c r="J105" s="16"/>
      <c r="K105" s="16"/>
      <c r="L105" s="16"/>
      <c r="M105" s="16"/>
      <c r="N105" s="68"/>
    </row>
    <row r="106" s="7" customFormat="1" ht="16.25" customHeight="1" spans="3:14">
      <c r="C106" s="14"/>
      <c r="D106" s="14"/>
      <c r="E106" s="14"/>
      <c r="F106" s="14"/>
      <c r="G106" s="15"/>
      <c r="H106" s="15"/>
      <c r="I106" s="14"/>
      <c r="J106" s="16"/>
      <c r="K106" s="16"/>
      <c r="L106" s="16"/>
      <c r="M106" s="16"/>
      <c r="N106" s="68"/>
    </row>
    <row r="107" s="7" customFormat="1" ht="16.25" customHeight="1" spans="3:14">
      <c r="C107" s="14"/>
      <c r="D107" s="14"/>
      <c r="E107" s="14"/>
      <c r="F107" s="14"/>
      <c r="G107" s="15"/>
      <c r="H107" s="15"/>
      <c r="I107" s="14"/>
      <c r="J107" s="16"/>
      <c r="K107" s="16"/>
      <c r="L107" s="16"/>
      <c r="M107" s="16"/>
      <c r="N107" s="68"/>
    </row>
    <row r="108" s="7" customFormat="1" ht="16.25" customHeight="1" spans="3:14">
      <c r="C108" s="14"/>
      <c r="D108" s="14"/>
      <c r="E108" s="14"/>
      <c r="F108" s="14"/>
      <c r="G108" s="15"/>
      <c r="H108" s="15"/>
      <c r="I108" s="14"/>
      <c r="J108" s="16"/>
      <c r="K108" s="16"/>
      <c r="L108" s="16"/>
      <c r="M108" s="16"/>
      <c r="N108" s="68"/>
    </row>
    <row r="109" s="7" customFormat="1" ht="16.25" customHeight="1" spans="3:14">
      <c r="C109" s="14"/>
      <c r="D109" s="14"/>
      <c r="E109" s="14"/>
      <c r="F109" s="14"/>
      <c r="G109" s="15"/>
      <c r="H109" s="15"/>
      <c r="I109" s="14"/>
      <c r="J109" s="16"/>
      <c r="K109" s="16"/>
      <c r="L109" s="16"/>
      <c r="M109" s="16"/>
      <c r="N109" s="68"/>
    </row>
    <row r="110" s="7" customFormat="1" ht="16.25" customHeight="1" spans="3:14">
      <c r="C110" s="14"/>
      <c r="D110" s="14"/>
      <c r="E110" s="14"/>
      <c r="F110" s="14"/>
      <c r="G110" s="15"/>
      <c r="H110" s="15"/>
      <c r="I110" s="14"/>
      <c r="J110" s="16"/>
      <c r="K110" s="16"/>
      <c r="L110" s="16"/>
      <c r="M110" s="16"/>
      <c r="N110" s="68"/>
    </row>
    <row r="111" s="7" customFormat="1" ht="16.25" customHeight="1" spans="3:14">
      <c r="C111" s="14"/>
      <c r="D111" s="14"/>
      <c r="E111" s="14"/>
      <c r="F111" s="14"/>
      <c r="G111" s="15"/>
      <c r="H111" s="15"/>
      <c r="I111" s="14"/>
      <c r="J111" s="16"/>
      <c r="K111" s="16"/>
      <c r="L111" s="16"/>
      <c r="M111" s="16"/>
      <c r="N111" s="68"/>
    </row>
    <row r="112" s="7" customFormat="1" ht="16.25" customHeight="1" spans="3:14">
      <c r="C112" s="14"/>
      <c r="D112" s="14"/>
      <c r="E112" s="14"/>
      <c r="F112" s="14"/>
      <c r="G112" s="15"/>
      <c r="H112" s="15"/>
      <c r="I112" s="14"/>
      <c r="J112" s="16"/>
      <c r="K112" s="16"/>
      <c r="L112" s="16"/>
      <c r="M112" s="16"/>
      <c r="N112" s="68"/>
    </row>
    <row r="113" s="7" customFormat="1" ht="16.25" customHeight="1" spans="3:14">
      <c r="C113" s="14"/>
      <c r="D113" s="14"/>
      <c r="E113" s="14"/>
      <c r="F113" s="14"/>
      <c r="G113" s="15"/>
      <c r="H113" s="15"/>
      <c r="I113" s="14"/>
      <c r="J113" s="16"/>
      <c r="K113" s="16"/>
      <c r="L113" s="16"/>
      <c r="M113" s="16"/>
      <c r="N113" s="68"/>
    </row>
    <row r="114" s="7" customFormat="1" ht="16.25" customHeight="1" spans="3:14">
      <c r="C114" s="14"/>
      <c r="D114" s="14"/>
      <c r="E114" s="14"/>
      <c r="F114" s="14"/>
      <c r="G114" s="15"/>
      <c r="H114" s="15"/>
      <c r="I114" s="14"/>
      <c r="J114" s="16"/>
      <c r="K114" s="16"/>
      <c r="L114" s="16"/>
      <c r="M114" s="16"/>
      <c r="N114" s="68"/>
    </row>
    <row r="115" s="7" customFormat="1" ht="16.25" customHeight="1" spans="3:14">
      <c r="C115" s="14"/>
      <c r="D115" s="14"/>
      <c r="E115" s="14"/>
      <c r="F115" s="14"/>
      <c r="G115" s="15"/>
      <c r="H115" s="15"/>
      <c r="I115" s="14"/>
      <c r="J115" s="16"/>
      <c r="K115" s="16"/>
      <c r="L115" s="16"/>
      <c r="M115" s="16"/>
      <c r="N115" s="68"/>
    </row>
    <row r="116" s="7" customFormat="1" ht="16.25" customHeight="1" spans="3:14">
      <c r="C116" s="14"/>
      <c r="D116" s="14"/>
      <c r="E116" s="14"/>
      <c r="F116" s="14"/>
      <c r="G116" s="15"/>
      <c r="H116" s="15"/>
      <c r="I116" s="14"/>
      <c r="J116" s="16"/>
      <c r="K116" s="16"/>
      <c r="L116" s="16"/>
      <c r="M116" s="16"/>
      <c r="N116" s="68"/>
    </row>
  </sheetData>
  <mergeCells count="33">
    <mergeCell ref="A2:C2"/>
    <mergeCell ref="E2:I2"/>
    <mergeCell ref="A3:I3"/>
    <mergeCell ref="A4:I4"/>
    <mergeCell ref="A5:C5"/>
    <mergeCell ref="D5:I5"/>
    <mergeCell ref="A6:C6"/>
    <mergeCell ref="D6:I6"/>
    <mergeCell ref="A7:C7"/>
    <mergeCell ref="D7:I7"/>
    <mergeCell ref="A8:C8"/>
    <mergeCell ref="D8:I8"/>
    <mergeCell ref="A9:C9"/>
    <mergeCell ref="D9:I9"/>
    <mergeCell ref="A10:C10"/>
    <mergeCell ref="D10:I10"/>
    <mergeCell ref="A11:C11"/>
    <mergeCell ref="D11:I11"/>
    <mergeCell ref="A12:C12"/>
    <mergeCell ref="D12:I12"/>
    <mergeCell ref="A13:I13"/>
    <mergeCell ref="J13:M13"/>
    <mergeCell ref="B43:G43"/>
    <mergeCell ref="B44:G44"/>
    <mergeCell ref="B45:G45"/>
    <mergeCell ref="C48:H48"/>
    <mergeCell ref="C49:H49"/>
    <mergeCell ref="A51:C51"/>
    <mergeCell ref="D51:H51"/>
    <mergeCell ref="B52:C52"/>
    <mergeCell ref="A53:C53"/>
    <mergeCell ref="D53:H53"/>
    <mergeCell ref="B36:B37"/>
  </mergeCells>
  <printOptions horizontalCentered="1"/>
  <pageMargins left="0.7" right="0.7" top="0.75" bottom="0.75" header="0.3" footer="0.3"/>
  <pageSetup paperSize="9" scale="42" orientation="landscape"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GBQD PU</vt:lpstr>
      <vt:lpstr>GBQĐ HC GIOANG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ChienTD</dc:creator>
  <cp:lastModifiedBy>ChienTD</cp:lastModifiedBy>
  <dcterms:created xsi:type="dcterms:W3CDTF">2026-09-30T07:12:49Z</dcterms:created>
  <dcterms:modified xsi:type="dcterms:W3CDTF">2026-09-30T07:18:16Z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28424D52F8DC481891005583AE204A65_11</vt:lpwstr>
  </property>
  <property fmtid="{D5CDD505-2E9C-101B-9397-08002B2CF9AE}" pid="3" name="KSOProductBuildVer">
    <vt:lpwstr>1033-12.1.0.28485</vt:lpwstr>
  </property>
  <property fmtid="{D5CDD505-2E9C-101B-9397-08002B2CF9AE}" pid="4" name="CalculationRule">
    <vt:i4>1</vt:i4>
  </property>
</Properties>
</file>